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-DATA\Desktop\"/>
    </mc:Choice>
  </mc:AlternateContent>
  <xr:revisionPtr revIDLastSave="0" documentId="8_{85C5B28E-3357-408C-87DC-AF3F43EC6C8D}" xr6:coauthVersionLast="47" xr6:coauthVersionMax="47" xr10:uidLastSave="{00000000-0000-0000-0000-000000000000}"/>
  <bookViews>
    <workbookView xWindow="-120" yWindow="-120" windowWidth="29040" windowHeight="15840" tabRatio="882" xr2:uid="{00000000-000D-0000-FFFF-FFFF00000000}"/>
  </bookViews>
  <sheets>
    <sheet name="מחיר למשתכן" sheetId="18" r:id="rId1"/>
    <sheet name="סיכום בניינים" sheetId="19" r:id="rId2"/>
  </sheets>
  <externalReferences>
    <externalReference r:id="rId3"/>
  </externalReferences>
  <definedNames>
    <definedName name="_xlnm._FilterDatabase" localSheetId="0" hidden="1">'מחיר למשתכן'!$A$2:$AI$224</definedName>
    <definedName name="_xlnm.Print_Area" localSheetId="0">'מחיר למשתכן'!$A$1:$X$223</definedName>
    <definedName name="גינות" localSheetId="0">[1]!טבלה9[#All]</definedName>
    <definedName name="חניות_מחסנים_101_1">#REF!</definedName>
    <definedName name="חניות_מחסנים_101_2">#REF!</definedName>
    <definedName name="טיפוס_A">[1]!Table2[#All]</definedName>
    <definedName name="טיפוסי_דירות" localSheetId="0">[1]!טבלה2[#All]</definedName>
    <definedName name="מרפסות_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9" l="1"/>
  <c r="I12" i="19"/>
  <c r="I11" i="19"/>
  <c r="E223" i="18" l="1"/>
  <c r="E15" i="19"/>
  <c r="F15" i="19"/>
  <c r="D15" i="19"/>
  <c r="C15" i="19"/>
  <c r="D14" i="19" l="1"/>
  <c r="C14" i="19"/>
  <c r="F14" i="19"/>
  <c r="P223" i="18" l="1"/>
  <c r="E14" i="19"/>
  <c r="F11" i="19"/>
  <c r="E12" i="19"/>
  <c r="F13" i="19"/>
  <c r="F10" i="19"/>
  <c r="F5" i="19"/>
  <c r="H16" i="19"/>
  <c r="G16" i="19"/>
  <c r="D13" i="19"/>
  <c r="C13" i="19"/>
  <c r="D12" i="19"/>
  <c r="C12" i="19"/>
  <c r="D11" i="19"/>
  <c r="C11" i="19"/>
  <c r="D10" i="19"/>
  <c r="C10" i="19"/>
  <c r="E13" i="19" l="1"/>
  <c r="F12" i="19"/>
  <c r="E11" i="19"/>
  <c r="E10" i="19"/>
  <c r="I16" i="19"/>
  <c r="G23" i="19" s="1"/>
  <c r="J10" i="19" l="1"/>
  <c r="J15" i="19"/>
  <c r="J14" i="19"/>
  <c r="B14" i="19"/>
  <c r="B15" i="19"/>
  <c r="J12" i="19"/>
  <c r="J13" i="19"/>
  <c r="J11" i="19"/>
  <c r="B13" i="19"/>
  <c r="B12" i="19"/>
  <c r="B11" i="19"/>
  <c r="B10" i="19"/>
</calcChain>
</file>

<file path=xl/sharedStrings.xml><?xml version="1.0" encoding="utf-8"?>
<sst xmlns="http://schemas.openxmlformats.org/spreadsheetml/2006/main" count="326" uniqueCount="105">
  <si>
    <t>כמות חדרים</t>
  </si>
  <si>
    <t>סה"כ</t>
  </si>
  <si>
    <t>דירות לשוק חופשי</t>
  </si>
  <si>
    <t>משתכן ביחידות</t>
  </si>
  <si>
    <t>משתכן באחוזים</t>
  </si>
  <si>
    <t>ממוצע דירות קטנות/ גדולות</t>
  </si>
  <si>
    <t>מספר/שם מבנה</t>
  </si>
  <si>
    <t>מספר דירה</t>
  </si>
  <si>
    <t>הערות</t>
  </si>
  <si>
    <t>מספר מחסן</t>
  </si>
  <si>
    <t>בנין א</t>
  </si>
  <si>
    <t>7 (קרקע)</t>
  </si>
  <si>
    <t>(קרקע) 8</t>
  </si>
  <si>
    <t>שטח דירה ממוצע בבניין</t>
  </si>
  <si>
    <t>בניין ב'</t>
  </si>
  <si>
    <t>6 (קרקע)</t>
  </si>
  <si>
    <t>5 (קרקע)</t>
  </si>
  <si>
    <t>בנין ג</t>
  </si>
  <si>
    <t>בניין ד</t>
  </si>
  <si>
    <t>בנין ה</t>
  </si>
  <si>
    <t>בניין ו</t>
  </si>
  <si>
    <t>סה"כ שטח דירות מחיר למשתכן במתחם</t>
  </si>
  <si>
    <t>שטח דירה ממוצע במתחם</t>
  </si>
  <si>
    <t>ד</t>
  </si>
  <si>
    <r>
      <rPr>
        <b/>
        <sz val="16"/>
        <color theme="1"/>
        <rFont val="Arial"/>
        <family val="2"/>
        <scheme val="minor"/>
      </rPr>
      <t>הצהרה</t>
    </r>
    <r>
      <rPr>
        <sz val="12"/>
        <color theme="1"/>
        <rFont val="Arial"/>
        <family val="2"/>
        <charset val="177"/>
        <scheme val="minor"/>
      </rPr>
      <t xml:space="preserve">
אנו מצהירים שחישוב השטחים ומפרט הדירות לעיל בהתאם לדרישות מכרז מחיר למשתכן</t>
    </r>
  </si>
  <si>
    <t xml:space="preserve">                     יזם / קבלן                          אדריכל                              מודד                                 עו"ד              </t>
  </si>
  <si>
    <t xml:space="preserve">   
      תאריך:       ______________     ______________        ________________     ________________
      חתימה:      ______________     ______________        ________________     ________________</t>
  </si>
  <si>
    <t>מספר בניין</t>
  </si>
  <si>
    <t>יחס שוק חופשי</t>
  </si>
  <si>
    <t>אחוז מינמלי לשוק חופשי</t>
  </si>
  <si>
    <t>אחוז מקסימלי לשוק חופשי</t>
  </si>
  <si>
    <t>אחוז יח"ד שוק חופשי</t>
  </si>
  <si>
    <t>אחוז יח"ד משתכן</t>
  </si>
  <si>
    <t>יח"ד משתכן</t>
  </si>
  <si>
    <t>יח"ד שוק חופשי</t>
  </si>
  <si>
    <t>סה"כ דירות</t>
  </si>
  <si>
    <t>א</t>
  </si>
  <si>
    <t>ב</t>
  </si>
  <si>
    <t>ג</t>
  </si>
  <si>
    <t>ה</t>
  </si>
  <si>
    <t>ו</t>
  </si>
  <si>
    <t>אחוז שוק חופשי במתחם</t>
  </si>
  <si>
    <t>מספר חניה</t>
  </si>
  <si>
    <t>117,22א</t>
  </si>
  <si>
    <t>נ-4</t>
  </si>
  <si>
    <t>74, 12א</t>
  </si>
  <si>
    <t>75,13א</t>
  </si>
  <si>
    <t>57, 9א</t>
  </si>
  <si>
    <t>48, 6א</t>
  </si>
  <si>
    <t>24,2א</t>
  </si>
  <si>
    <t xml:space="preserve"> ק41</t>
  </si>
  <si>
    <t>ק42</t>
  </si>
  <si>
    <t>39ק</t>
  </si>
  <si>
    <t>40ק</t>
  </si>
  <si>
    <t>נ5</t>
  </si>
  <si>
    <t>45ק</t>
  </si>
  <si>
    <t>44ק</t>
  </si>
  <si>
    <t>38ק</t>
  </si>
  <si>
    <t>37ק</t>
  </si>
  <si>
    <t>36ק</t>
  </si>
  <si>
    <t>25ק</t>
  </si>
  <si>
    <t>26ק</t>
  </si>
  <si>
    <t>2ק</t>
  </si>
  <si>
    <t>1ק</t>
  </si>
  <si>
    <t>3ק</t>
  </si>
  <si>
    <t>4ק</t>
  </si>
  <si>
    <t>5ק</t>
  </si>
  <si>
    <t>6ק</t>
  </si>
  <si>
    <t>7ק</t>
  </si>
  <si>
    <t>24ק</t>
  </si>
  <si>
    <t>23ק</t>
  </si>
  <si>
    <t>35ק</t>
  </si>
  <si>
    <t>46ק</t>
  </si>
  <si>
    <t>33ק</t>
  </si>
  <si>
    <t>34ק</t>
  </si>
  <si>
    <t>נ-4 ק</t>
  </si>
  <si>
    <t>27 ק</t>
  </si>
  <si>
    <t>28ק</t>
  </si>
  <si>
    <t>29ק</t>
  </si>
  <si>
    <t>30ק</t>
  </si>
  <si>
    <t>31ק</t>
  </si>
  <si>
    <t>22ק</t>
  </si>
  <si>
    <t>21ק</t>
  </si>
  <si>
    <t>19ק</t>
  </si>
  <si>
    <t>20ק</t>
  </si>
  <si>
    <t>18ק</t>
  </si>
  <si>
    <t>נ6-ק</t>
  </si>
  <si>
    <t>119, 24א</t>
  </si>
  <si>
    <t>116,21א</t>
  </si>
  <si>
    <t>25א,138</t>
  </si>
  <si>
    <t>17ק</t>
  </si>
  <si>
    <t>נ3</t>
  </si>
  <si>
    <t>נ2</t>
  </si>
  <si>
    <t>58,10א</t>
  </si>
  <si>
    <t>59, 11א</t>
  </si>
  <si>
    <t>8ק</t>
  </si>
  <si>
    <t>9ק</t>
  </si>
  <si>
    <t>10ק</t>
  </si>
  <si>
    <t>11ק</t>
  </si>
  <si>
    <t>12ק</t>
  </si>
  <si>
    <t>13ק</t>
  </si>
  <si>
    <t>14ק</t>
  </si>
  <si>
    <t>15ק</t>
  </si>
  <si>
    <t>16ק</t>
  </si>
  <si>
    <t>טבלת הצמדת חניות ומחסנים - יובהר, כי מספר ומיקום החניה יכול להשתנות הן על פי שיקול דעת החברה והן בהתאם לאילוצים תכנוניים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</si>
</sst>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164" formatCode="0.0%"/>
    <numFmt numFmtId="166" formatCode="_ &quot;₪&quot;\ * #,##0_ ;_ &quot;₪&quot;\ * \-#,##0_ ;_ &quot;₪&quot;\ * &quot;-&quot;??_ ;_ @_ "/>
  </numFmts>
  <fonts count="17" x14ac:knownFonts="1">
    <font>
      <sz val="11"/>
      <color theme="1"/>
      <name val="Arial"/>
      <family val="2"/>
      <charset val="177"/>
      <scheme val="minor"/>
    </font>
    <font>
      <b/>
      <sz val="11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b/>
      <sz val="11"/>
      <color rgb="FF0070C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4"/>
      <color rgb="FFFF0000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sz val="11"/>
      <name val="Arial"/>
      <family val="2"/>
      <scheme val="minor"/>
    </font>
    <font>
      <b/>
      <u/>
      <sz val="16"/>
      <color theme="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9" fontId="13" fillId="4" borderId="8" xfId="2" applyFont="1" applyFill="1" applyBorder="1" applyAlignment="1">
      <alignment horizontal="center"/>
    </xf>
    <xf numFmtId="2" fontId="0" fillId="0" borderId="12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6" borderId="0" xfId="0" applyFill="1"/>
    <xf numFmtId="0" fontId="3" fillId="6" borderId="0" xfId="0" applyFont="1" applyFill="1" applyAlignment="1">
      <alignment readingOrder="2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166" fontId="2" fillId="3" borderId="33" xfId="1" applyNumberFormat="1" applyFont="1" applyFill="1" applyBorder="1" applyAlignment="1">
      <alignment horizontal="center" vertical="center" wrapText="1"/>
    </xf>
    <xf numFmtId="166" fontId="2" fillId="3" borderId="34" xfId="1" applyNumberFormat="1" applyFont="1" applyFill="1" applyBorder="1" applyAlignment="1">
      <alignment horizontal="center" vertical="center" wrapText="1"/>
    </xf>
    <xf numFmtId="166" fontId="2" fillId="3" borderId="31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/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wrapText="1"/>
    </xf>
    <xf numFmtId="0" fontId="5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/>
    <xf numFmtId="0" fontId="0" fillId="6" borderId="0" xfId="0" applyFill="1" applyAlignment="1">
      <alignment horizontal="center" vertical="center"/>
    </xf>
    <xf numFmtId="164" fontId="0" fillId="6" borderId="0" xfId="2" applyNumberFormat="1" applyFont="1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36" xfId="0" applyBorder="1"/>
    <xf numFmtId="164" fontId="0" fillId="6" borderId="13" xfId="2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6" borderId="3" xfId="0" applyFill="1" applyBorder="1" applyAlignment="1"/>
    <xf numFmtId="0" fontId="1" fillId="0" borderId="3" xfId="0" applyFont="1" applyBorder="1" applyAlignment="1">
      <alignment wrapText="1"/>
    </xf>
    <xf numFmtId="0" fontId="1" fillId="6" borderId="3" xfId="0" applyFont="1" applyFill="1" applyBorder="1" applyAlignment="1">
      <alignment wrapText="1"/>
    </xf>
    <xf numFmtId="3" fontId="0" fillId="0" borderId="3" xfId="0" applyNumberFormat="1" applyBorder="1" applyAlignment="1"/>
    <xf numFmtId="0" fontId="4" fillId="0" borderId="3" xfId="0" applyFont="1" applyBorder="1" applyAlignment="1"/>
    <xf numFmtId="164" fontId="0" fillId="0" borderId="3" xfId="2" applyNumberFormat="1" applyFont="1" applyFill="1" applyBorder="1" applyAlignment="1"/>
    <xf numFmtId="0" fontId="0" fillId="0" borderId="3" xfId="0" applyFill="1" applyBorder="1" applyAlignment="1"/>
    <xf numFmtId="0" fontId="1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ta1-my.sharepoint.com/personal/pniot_eta_org_il/Documents/KABLANIM/777_&#1512;&#1502;&#1514;%20&#1490;&#1503;_&#1512;&#1502;&#1497;_&#1513;&#1489;&#1497;&#1512;&#1493;_&#1492;&#1504;&#1491;&#1505;&#1492;_&#1489;&#1504;&#1497;&#1492;_&#1493;&#1492;&#1513;&#1511;&#1506;&#1493;&#1514;_&#1489;&#1506;&#1502;/&#1504;&#1514;&#1493;&#1504;&#1497;_&#1511;&#1489;&#1500;&#1503;_&#1512;&#1502;&#1514;%20&#1490;&#1503;_&#1512;&#1502;&#1497;_&#1513;&#1489;&#1497;&#1512;&#1493;_&#1492;&#1504;&#1491;&#1505;&#1492;_&#1489;&#1504;&#1497;&#1492;_&#1493;&#1492;&#1513;&#1511;&#1506;&#1493;&#1514;_&#1489;&#1506;&#1502;_777/&#1504;&#1514;&#1493;&#1504;&#1497;&#1501;%20&#1492;&#1504;&#1491;&#1505;&#1497;&#1497;&#1501;/&#1490;4/&#1490;4%20&#1505;&#1493;&#1508;&#1497;%20&#1493;&#1495;&#1514;&#1493;&#1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שימות"/>
      <sheetName val="סיכום שטחים לפי מגרשים"/>
      <sheetName val="סיכום מתחמים"/>
      <sheetName val="סיכום שטחים לרישוי"/>
      <sheetName val="טיפוסי דירות"/>
      <sheetName val="כמויות"/>
      <sheetName val="טיפוס A"/>
      <sheetName val="טיפוס B"/>
      <sheetName val="טיפוס C"/>
      <sheetName val="טיפוס C1"/>
      <sheetName val="גבהים"/>
      <sheetName val="חניונים"/>
      <sheetName val="שיוך מחסנים וחניות"/>
      <sheetName val="מחסנים"/>
      <sheetName val="מעברים"/>
      <sheetName val="מרפסות - גינות"/>
      <sheetName val="ג4 777"/>
      <sheetName val="ג4 102"/>
      <sheetName val="ג4 778"/>
      <sheetName val="רשימת יועצים"/>
      <sheetName val="מעכב רישוי זמין"/>
      <sheetName val="מהות הבקשות"/>
      <sheetName val="הקלות"/>
      <sheetName val="גליון פרמטרים והערות"/>
      <sheetName val="מעכב תכניות עבודה"/>
      <sheetName val="Sheet3"/>
      <sheetName val="חתך"/>
      <sheetName val="ג4 סופי וחתו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101-1</v>
          </cell>
        </row>
      </sheetData>
      <sheetData sheetId="13"/>
      <sheetData sheetId="14"/>
      <sheetData sheetId="15">
        <row r="1">
          <cell r="B1" t="str">
            <v>מרפסות _A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2"/>
  <sheetViews>
    <sheetView rightToLeft="1" tabSelected="1" view="pageBreakPreview" zoomScale="120" zoomScaleNormal="100" zoomScaleSheetLayoutView="120" workbookViewId="0">
      <selection activeCell="H231" sqref="H231"/>
    </sheetView>
  </sheetViews>
  <sheetFormatPr defaultRowHeight="14.25" x14ac:dyDescent="0.2"/>
  <cols>
    <col min="1" max="1" width="12.75" style="55" customWidth="1"/>
    <col min="2" max="2" width="5.875" style="55" customWidth="1"/>
    <col min="3" max="3" width="9.875" style="38" bestFit="1" customWidth="1"/>
    <col min="4" max="4" width="11" style="58" customWidth="1"/>
    <col min="5" max="5" width="2" bestFit="1" customWidth="1"/>
    <col min="6" max="6" width="10.125" bestFit="1" customWidth="1"/>
    <col min="7" max="7" width="9.625" customWidth="1"/>
    <col min="8" max="8" width="10.125" bestFit="1" customWidth="1"/>
    <col min="9" max="9" width="9.625" customWidth="1"/>
    <col min="10" max="10" width="10.125" bestFit="1" customWidth="1"/>
    <col min="11" max="11" width="9.625" customWidth="1"/>
    <col min="12" max="13" width="11.5" customWidth="1"/>
    <col min="14" max="14" width="9" customWidth="1"/>
    <col min="15" max="16" width="11.875" customWidth="1"/>
    <col min="17" max="17" width="31.25" hidden="1" customWidth="1"/>
    <col min="18" max="22" width="0" hidden="1" customWidth="1"/>
  </cols>
  <sheetData>
    <row r="1" spans="1:24" ht="60" x14ac:dyDescent="0.2">
      <c r="A1" s="81" t="s">
        <v>104</v>
      </c>
      <c r="B1" s="50"/>
      <c r="C1" s="58"/>
      <c r="Q1" s="40" t="s">
        <v>0</v>
      </c>
      <c r="R1" s="41" t="s">
        <v>1</v>
      </c>
      <c r="S1" s="42" t="s">
        <v>2</v>
      </c>
      <c r="T1" s="42" t="s">
        <v>3</v>
      </c>
      <c r="U1" s="43" t="s">
        <v>4</v>
      </c>
      <c r="V1" s="44" t="s">
        <v>5</v>
      </c>
    </row>
    <row r="2" spans="1:24" s="1" customFormat="1" ht="30" x14ac:dyDescent="0.25">
      <c r="A2" s="75" t="s">
        <v>6</v>
      </c>
      <c r="B2" s="75" t="s">
        <v>7</v>
      </c>
      <c r="C2" s="76" t="s">
        <v>9</v>
      </c>
      <c r="D2" s="76" t="s">
        <v>42</v>
      </c>
      <c r="E2" s="65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/>
      <c r="S2"/>
      <c r="T2"/>
      <c r="U2"/>
      <c r="V2"/>
      <c r="W2"/>
      <c r="X2"/>
    </row>
    <row r="3" spans="1:24" ht="14.25" customHeight="1" x14ac:dyDescent="0.2">
      <c r="A3" s="73" t="s">
        <v>10</v>
      </c>
      <c r="B3" s="73">
        <v>1</v>
      </c>
      <c r="C3" s="74"/>
      <c r="D3" s="74" t="s">
        <v>50</v>
      </c>
      <c r="E3" s="65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4" s="3" customFormat="1" ht="14.25" customHeight="1" x14ac:dyDescent="0.2">
      <c r="A4" s="73" t="s">
        <v>10</v>
      </c>
      <c r="B4" s="73">
        <v>2</v>
      </c>
      <c r="C4" s="74"/>
      <c r="D4" s="74" t="s">
        <v>51</v>
      </c>
      <c r="E4" s="65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/>
      <c r="S4"/>
      <c r="T4"/>
      <c r="U4"/>
      <c r="V4"/>
      <c r="W4"/>
      <c r="X4"/>
    </row>
    <row r="5" spans="1:24" ht="14.1" customHeight="1" x14ac:dyDescent="0.2">
      <c r="A5" s="73" t="s">
        <v>10</v>
      </c>
      <c r="B5" s="73">
        <v>3</v>
      </c>
      <c r="C5" s="74">
        <v>25</v>
      </c>
      <c r="D5" s="74">
        <v>127</v>
      </c>
      <c r="E5" s="65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24" ht="14.25" customHeight="1" x14ac:dyDescent="0.2">
      <c r="A6" s="73" t="s">
        <v>10</v>
      </c>
      <c r="B6" s="73">
        <v>4</v>
      </c>
      <c r="C6" s="74">
        <v>24</v>
      </c>
      <c r="D6" s="74">
        <v>128</v>
      </c>
      <c r="E6" s="65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24" ht="14.25" customHeight="1" x14ac:dyDescent="0.2">
      <c r="A7" s="73" t="s">
        <v>10</v>
      </c>
      <c r="B7" s="73">
        <v>5</v>
      </c>
      <c r="C7" s="74">
        <v>1</v>
      </c>
      <c r="D7" s="74" t="s">
        <v>54</v>
      </c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1:24" ht="14.25" customHeight="1" x14ac:dyDescent="0.2">
      <c r="A8" s="73" t="s">
        <v>10</v>
      </c>
      <c r="B8" s="73">
        <v>6</v>
      </c>
      <c r="C8" s="74">
        <v>26</v>
      </c>
      <c r="D8" s="74">
        <v>129</v>
      </c>
      <c r="E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24" ht="14.25" customHeight="1" x14ac:dyDescent="0.2">
      <c r="A9" s="73" t="s">
        <v>10</v>
      </c>
      <c r="B9" s="73">
        <v>7</v>
      </c>
      <c r="C9" s="74">
        <v>23</v>
      </c>
      <c r="D9" s="74">
        <v>130</v>
      </c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  <row r="10" spans="1:24" ht="14.25" customHeight="1" x14ac:dyDescent="0.2">
      <c r="A10" s="73" t="s">
        <v>10</v>
      </c>
      <c r="B10" s="73">
        <v>8</v>
      </c>
      <c r="C10" s="74">
        <v>2</v>
      </c>
      <c r="D10" s="74">
        <v>131</v>
      </c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24" ht="14.1" customHeight="1" x14ac:dyDescent="0.2">
      <c r="A11" s="73" t="s">
        <v>10</v>
      </c>
      <c r="B11" s="73">
        <v>9</v>
      </c>
      <c r="C11" s="74">
        <v>3</v>
      </c>
      <c r="D11" s="74">
        <v>132</v>
      </c>
      <c r="E11" s="65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  <row r="12" spans="1:24" ht="14.25" customHeight="1" x14ac:dyDescent="0.2">
      <c r="A12" s="73" t="s">
        <v>10</v>
      </c>
      <c r="B12" s="73">
        <v>10</v>
      </c>
      <c r="C12" s="74">
        <v>4</v>
      </c>
      <c r="D12" s="74">
        <v>133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</row>
    <row r="13" spans="1:24" ht="14.1" customHeight="1" x14ac:dyDescent="0.2">
      <c r="A13" s="73" t="s">
        <v>10</v>
      </c>
      <c r="B13" s="73">
        <v>11</v>
      </c>
      <c r="C13" s="74">
        <v>5</v>
      </c>
      <c r="D13" s="74">
        <v>134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24" ht="14.25" customHeight="1" x14ac:dyDescent="0.2">
      <c r="A14" s="73" t="s">
        <v>10</v>
      </c>
      <c r="B14" s="73">
        <v>12</v>
      </c>
      <c r="C14" s="74">
        <v>6</v>
      </c>
      <c r="D14" s="74">
        <v>135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24" ht="14.25" customHeight="1" x14ac:dyDescent="0.2">
      <c r="A15" s="73" t="s">
        <v>10</v>
      </c>
      <c r="B15" s="73">
        <v>13</v>
      </c>
      <c r="C15" s="74">
        <v>22</v>
      </c>
      <c r="D15" s="74">
        <v>136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24" ht="14.25" customHeight="1" x14ac:dyDescent="0.2">
      <c r="A16" s="73" t="s">
        <v>10</v>
      </c>
      <c r="B16" s="73">
        <v>14</v>
      </c>
      <c r="C16" s="74">
        <v>21</v>
      </c>
      <c r="D16" s="74">
        <v>137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1:17" ht="14.25" customHeight="1" x14ac:dyDescent="0.2">
      <c r="A17" s="73" t="s">
        <v>10</v>
      </c>
      <c r="B17" s="73">
        <v>15</v>
      </c>
      <c r="C17" s="73">
        <v>10</v>
      </c>
      <c r="D17" s="73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17" ht="14.1" customHeight="1" x14ac:dyDescent="0.2">
      <c r="A18" s="73" t="s">
        <v>10</v>
      </c>
      <c r="B18" s="73">
        <v>16</v>
      </c>
      <c r="C18" s="74">
        <v>20</v>
      </c>
      <c r="D18" s="74">
        <v>123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17" ht="14.25" customHeight="1" x14ac:dyDescent="0.2">
      <c r="A19" s="73" t="s">
        <v>10</v>
      </c>
      <c r="B19" s="73">
        <v>17</v>
      </c>
      <c r="C19" s="74">
        <v>7</v>
      </c>
      <c r="D19" s="74">
        <v>126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17" ht="14.25" customHeight="1" x14ac:dyDescent="0.2">
      <c r="A20" s="73" t="s">
        <v>10</v>
      </c>
      <c r="B20" s="73">
        <v>18</v>
      </c>
      <c r="C20" s="74">
        <v>18</v>
      </c>
      <c r="D20" s="74">
        <v>124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17" ht="14.25" customHeight="1" x14ac:dyDescent="0.2">
      <c r="A21" s="73" t="s">
        <v>10</v>
      </c>
      <c r="B21" s="73">
        <v>19</v>
      </c>
      <c r="C21" s="73">
        <v>11</v>
      </c>
      <c r="D21" s="73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7" ht="14.25" customHeight="1" x14ac:dyDescent="0.2">
      <c r="A22" s="73" t="s">
        <v>10</v>
      </c>
      <c r="B22" s="73">
        <v>20</v>
      </c>
      <c r="C22" s="74">
        <v>19</v>
      </c>
      <c r="D22" s="74" t="s">
        <v>72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ht="14.25" customHeight="1" x14ac:dyDescent="0.2">
      <c r="A23" s="73" t="s">
        <v>10</v>
      </c>
      <c r="B23" s="73">
        <v>21</v>
      </c>
      <c r="C23" s="73">
        <v>12</v>
      </c>
      <c r="D23" s="73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ht="14.25" customHeight="1" x14ac:dyDescent="0.2">
      <c r="A24" s="73" t="s">
        <v>10</v>
      </c>
      <c r="B24" s="73">
        <v>22</v>
      </c>
      <c r="C24" s="74">
        <v>17</v>
      </c>
      <c r="D24" s="74" t="s">
        <v>56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ht="14.25" customHeight="1" x14ac:dyDescent="0.2">
      <c r="A25" s="73" t="s">
        <v>10</v>
      </c>
      <c r="B25" s="73">
        <v>23</v>
      </c>
      <c r="C25" s="73">
        <v>16</v>
      </c>
      <c r="D25" s="73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1:17" ht="14.25" customHeight="1" x14ac:dyDescent="0.2">
      <c r="A26" s="73" t="s">
        <v>10</v>
      </c>
      <c r="B26" s="73">
        <v>24</v>
      </c>
      <c r="C26" s="74">
        <v>15</v>
      </c>
      <c r="D26" s="74" t="s">
        <v>55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7" ht="14.25" customHeight="1" x14ac:dyDescent="0.2">
      <c r="A27" s="73" t="s">
        <v>10</v>
      </c>
      <c r="B27" s="73">
        <v>25</v>
      </c>
      <c r="C27" s="73">
        <v>14</v>
      </c>
      <c r="D27" s="73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ht="14.25" customHeight="1" x14ac:dyDescent="0.2">
      <c r="A28" s="73" t="s">
        <v>10</v>
      </c>
      <c r="B28" s="73">
        <v>26</v>
      </c>
      <c r="C28" s="74">
        <v>8</v>
      </c>
      <c r="D28" s="74">
        <v>125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7" ht="14.25" customHeight="1" x14ac:dyDescent="0.2">
      <c r="A29" s="73" t="s">
        <v>10</v>
      </c>
      <c r="B29" s="73">
        <v>27</v>
      </c>
      <c r="C29" s="73"/>
      <c r="D29" s="73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7" ht="14.25" customHeight="1" x14ac:dyDescent="0.2">
      <c r="A30" s="73" t="s">
        <v>10</v>
      </c>
      <c r="B30" s="73">
        <v>28</v>
      </c>
      <c r="C30" s="74" t="s">
        <v>11</v>
      </c>
      <c r="D30" s="74" t="s">
        <v>52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7" ht="14.25" customHeight="1" x14ac:dyDescent="0.2">
      <c r="A31" s="73" t="s">
        <v>10</v>
      </c>
      <c r="B31" s="73">
        <v>29</v>
      </c>
      <c r="C31" s="73"/>
      <c r="D31" s="73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7" ht="14.25" customHeight="1" x14ac:dyDescent="0.2">
      <c r="A32" s="73" t="s">
        <v>10</v>
      </c>
      <c r="B32" s="73">
        <v>30</v>
      </c>
      <c r="C32" s="74" t="s">
        <v>12</v>
      </c>
      <c r="D32" s="74" t="s">
        <v>53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 ht="14.25" customHeight="1" x14ac:dyDescent="0.2">
      <c r="A33" s="73" t="s">
        <v>10</v>
      </c>
      <c r="B33" s="73">
        <v>31</v>
      </c>
      <c r="C33" s="73"/>
      <c r="D33" s="73" t="s">
        <v>88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7" ht="14.25" customHeight="1" x14ac:dyDescent="0.2">
      <c r="A34" s="73" t="s">
        <v>10</v>
      </c>
      <c r="B34" s="73">
        <v>32</v>
      </c>
      <c r="C34" s="73">
        <v>27</v>
      </c>
      <c r="D34" s="73" t="s">
        <v>89</v>
      </c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ht="14.25" customHeight="1" x14ac:dyDescent="0.2">
      <c r="A35" s="73" t="s">
        <v>10</v>
      </c>
      <c r="B35" s="73">
        <v>33</v>
      </c>
      <c r="C35" s="73">
        <v>9</v>
      </c>
      <c r="D35" s="77" t="s">
        <v>87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ht="14.25" customHeight="1" x14ac:dyDescent="0.2">
      <c r="A36" s="73" t="s">
        <v>10</v>
      </c>
      <c r="B36" s="73">
        <v>34</v>
      </c>
      <c r="C36" s="73">
        <v>13</v>
      </c>
      <c r="D36" s="73" t="s">
        <v>43</v>
      </c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ht="14.25" customHeight="1" x14ac:dyDescent="0.25">
      <c r="A37" s="78" t="s">
        <v>13</v>
      </c>
      <c r="B37" s="78"/>
      <c r="C37" s="73"/>
      <c r="D37" s="73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ht="14.25" customHeight="1" x14ac:dyDescent="0.2">
      <c r="A38" s="73" t="s">
        <v>14</v>
      </c>
      <c r="B38" s="73">
        <v>1</v>
      </c>
      <c r="C38" s="74"/>
      <c r="D38" s="74" t="s">
        <v>57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ht="14.25" customHeight="1" x14ac:dyDescent="0.2">
      <c r="A39" s="73" t="s">
        <v>14</v>
      </c>
      <c r="B39" s="73">
        <v>2</v>
      </c>
      <c r="C39" s="73"/>
      <c r="D39" s="73">
        <v>37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ht="14.25" customHeight="1" x14ac:dyDescent="0.2">
      <c r="A40" s="73" t="s">
        <v>14</v>
      </c>
      <c r="B40" s="73">
        <v>3</v>
      </c>
      <c r="C40" s="74">
        <v>6</v>
      </c>
      <c r="D40" s="74">
        <v>101</v>
      </c>
      <c r="E40" s="68"/>
      <c r="F40" s="68"/>
      <c r="G40" s="68"/>
      <c r="H40" s="68"/>
      <c r="I40" s="68"/>
      <c r="J40" s="68"/>
      <c r="K40" s="67"/>
      <c r="L40" s="67"/>
      <c r="M40" s="67"/>
      <c r="N40" s="67"/>
      <c r="O40" s="67"/>
      <c r="P40" s="67"/>
      <c r="Q40" s="67"/>
    </row>
    <row r="41" spans="1:17" ht="14.25" customHeight="1" x14ac:dyDescent="0.2">
      <c r="A41" s="73" t="s">
        <v>14</v>
      </c>
      <c r="B41" s="73">
        <v>4</v>
      </c>
      <c r="C41" s="74">
        <v>9</v>
      </c>
      <c r="D41" s="74">
        <v>95</v>
      </c>
      <c r="E41" s="67"/>
      <c r="F41" s="67"/>
      <c r="G41" s="67"/>
      <c r="H41" s="67"/>
      <c r="I41" s="67"/>
      <c r="J41" s="67"/>
      <c r="K41" s="68"/>
      <c r="L41" s="67"/>
      <c r="M41" s="67"/>
      <c r="N41" s="67"/>
      <c r="O41" s="67"/>
      <c r="P41" s="67"/>
      <c r="Q41" s="67"/>
    </row>
    <row r="42" spans="1:17" ht="14.25" customHeight="1" x14ac:dyDescent="0.2">
      <c r="A42" s="73" t="s">
        <v>14</v>
      </c>
      <c r="B42" s="73">
        <v>5</v>
      </c>
      <c r="C42" s="74">
        <v>10</v>
      </c>
      <c r="D42" s="74">
        <v>94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ht="14.25" customHeight="1" x14ac:dyDescent="0.2">
      <c r="A43" s="73" t="s">
        <v>14</v>
      </c>
      <c r="B43" s="73">
        <v>6</v>
      </c>
      <c r="C43" s="73">
        <v>7</v>
      </c>
      <c r="D43" s="73">
        <v>100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ht="14.25" customHeight="1" x14ac:dyDescent="0.2">
      <c r="A44" s="73" t="s">
        <v>14</v>
      </c>
      <c r="B44" s="73">
        <v>7</v>
      </c>
      <c r="C44" s="74">
        <v>8</v>
      </c>
      <c r="D44" s="74">
        <v>99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s="3" customFormat="1" ht="14.25" customHeight="1" x14ac:dyDescent="0.2">
      <c r="A45" s="73" t="s">
        <v>14</v>
      </c>
      <c r="B45" s="73">
        <v>8</v>
      </c>
      <c r="C45" s="74">
        <v>11</v>
      </c>
      <c r="D45" s="74">
        <v>93</v>
      </c>
      <c r="E45" s="67"/>
      <c r="F45" s="67"/>
      <c r="G45" s="67"/>
      <c r="H45" s="67"/>
      <c r="I45" s="67"/>
      <c r="J45" s="67"/>
      <c r="K45" s="67"/>
      <c r="L45" s="68"/>
      <c r="M45" s="68"/>
      <c r="N45" s="68"/>
      <c r="O45" s="68"/>
      <c r="P45" s="68"/>
      <c r="Q45" s="68"/>
    </row>
    <row r="46" spans="1:17" ht="14.25" customHeight="1" x14ac:dyDescent="0.2">
      <c r="A46" s="73" t="s">
        <v>14</v>
      </c>
      <c r="B46" s="73">
        <v>9</v>
      </c>
      <c r="C46" s="74">
        <v>12</v>
      </c>
      <c r="D46" s="74">
        <v>92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1:17" ht="14.25" customHeight="1" x14ac:dyDescent="0.2">
      <c r="A47" s="73" t="s">
        <v>14</v>
      </c>
      <c r="B47" s="73">
        <v>10</v>
      </c>
      <c r="C47" s="74">
        <v>16</v>
      </c>
      <c r="D47" s="74">
        <v>98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1:17" ht="14.25" customHeight="1" x14ac:dyDescent="0.2">
      <c r="A48" s="73" t="s">
        <v>14</v>
      </c>
      <c r="B48" s="73">
        <v>11</v>
      </c>
      <c r="C48" s="74">
        <v>17</v>
      </c>
      <c r="D48" s="74" t="s">
        <v>73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7" ht="14.1" customHeight="1" x14ac:dyDescent="0.2">
      <c r="A49" s="73" t="s">
        <v>14</v>
      </c>
      <c r="B49" s="73">
        <v>12</v>
      </c>
      <c r="C49" s="74">
        <v>5</v>
      </c>
      <c r="D49" s="74">
        <v>102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1:17" ht="14.25" customHeight="1" x14ac:dyDescent="0.2">
      <c r="A50" s="73" t="s">
        <v>14</v>
      </c>
      <c r="B50" s="73">
        <v>13</v>
      </c>
      <c r="C50" s="74">
        <v>4</v>
      </c>
      <c r="D50" s="74">
        <v>103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1:17" ht="14.25" customHeight="1" x14ac:dyDescent="0.2">
      <c r="A51" s="73" t="s">
        <v>14</v>
      </c>
      <c r="B51" s="73">
        <v>14</v>
      </c>
      <c r="C51" s="74">
        <v>15</v>
      </c>
      <c r="D51" s="74" t="s">
        <v>74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1:17" ht="14.25" customHeight="1" x14ac:dyDescent="0.2">
      <c r="A52" s="73" t="s">
        <v>14</v>
      </c>
      <c r="B52" s="73">
        <v>15</v>
      </c>
      <c r="C52" s="74" t="s">
        <v>15</v>
      </c>
      <c r="D52" s="74" t="s">
        <v>58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1:17" ht="14.25" customHeight="1" x14ac:dyDescent="0.2">
      <c r="A53" s="73" t="s">
        <v>14</v>
      </c>
      <c r="B53" s="73">
        <v>16</v>
      </c>
      <c r="C53" s="74">
        <v>21</v>
      </c>
      <c r="D53" s="74" t="s">
        <v>86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1:17" ht="14.25" customHeight="1" x14ac:dyDescent="0.2">
      <c r="A54" s="73" t="s">
        <v>14</v>
      </c>
      <c r="B54" s="73">
        <v>17</v>
      </c>
      <c r="C54" s="74">
        <v>22</v>
      </c>
      <c r="D54" s="74">
        <v>113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1:17" ht="14.1" customHeight="1" x14ac:dyDescent="0.2">
      <c r="A55" s="73" t="s">
        <v>14</v>
      </c>
      <c r="B55" s="73">
        <v>18</v>
      </c>
      <c r="C55" s="73">
        <v>18</v>
      </c>
      <c r="D55" s="73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1:17" ht="14.25" customHeight="1" x14ac:dyDescent="0.2">
      <c r="A56" s="73" t="s">
        <v>14</v>
      </c>
      <c r="B56" s="73">
        <v>19</v>
      </c>
      <c r="C56" s="74">
        <v>20</v>
      </c>
      <c r="D56" s="74">
        <v>112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1:17" ht="14.25" customHeight="1" x14ac:dyDescent="0.2">
      <c r="A57" s="73" t="s">
        <v>14</v>
      </c>
      <c r="B57" s="73">
        <v>20</v>
      </c>
      <c r="C57" s="74">
        <v>3</v>
      </c>
      <c r="D57" s="74">
        <v>104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1:17" ht="14.25" customHeight="1" x14ac:dyDescent="0.2">
      <c r="A58" s="73" t="s">
        <v>14</v>
      </c>
      <c r="B58" s="73">
        <v>21</v>
      </c>
      <c r="C58" s="74">
        <v>1</v>
      </c>
      <c r="D58" s="74">
        <v>106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1:17" ht="14.25" customHeight="1" x14ac:dyDescent="0.2">
      <c r="A59" s="73" t="s">
        <v>14</v>
      </c>
      <c r="B59" s="73">
        <v>22</v>
      </c>
      <c r="C59" s="74">
        <v>2</v>
      </c>
      <c r="D59" s="74">
        <v>105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1:17" ht="14.25" customHeight="1" x14ac:dyDescent="0.2">
      <c r="A60" s="73" t="s">
        <v>14</v>
      </c>
      <c r="B60" s="73">
        <v>23</v>
      </c>
      <c r="C60" s="74">
        <v>23</v>
      </c>
      <c r="D60" s="74">
        <v>111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1:17" ht="14.25" customHeight="1" x14ac:dyDescent="0.2">
      <c r="A61" s="73" t="s">
        <v>14</v>
      </c>
      <c r="B61" s="73">
        <v>24</v>
      </c>
      <c r="C61" s="74">
        <v>13</v>
      </c>
      <c r="D61" s="74">
        <v>91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1:17" ht="14.25" customHeight="1" x14ac:dyDescent="0.2">
      <c r="A62" s="73" t="s">
        <v>14</v>
      </c>
      <c r="B62" s="73">
        <v>25</v>
      </c>
      <c r="C62" s="74" t="s">
        <v>16</v>
      </c>
      <c r="D62" s="74" t="s">
        <v>59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1:17" ht="14.25" customHeight="1" x14ac:dyDescent="0.2">
      <c r="A63" s="73" t="s">
        <v>14</v>
      </c>
      <c r="B63" s="73">
        <v>26</v>
      </c>
      <c r="C63" s="73">
        <v>28</v>
      </c>
      <c r="D63" s="73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1:17" ht="14.25" customHeight="1" x14ac:dyDescent="0.2">
      <c r="A64" s="73" t="s">
        <v>14</v>
      </c>
      <c r="B64" s="73">
        <v>27</v>
      </c>
      <c r="C64" s="74"/>
      <c r="D64" s="74" t="s">
        <v>71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1:17" ht="14.25" customHeight="1" x14ac:dyDescent="0.2">
      <c r="A65" s="73" t="s">
        <v>14</v>
      </c>
      <c r="B65" s="73">
        <v>28</v>
      </c>
      <c r="C65" s="74">
        <v>25</v>
      </c>
      <c r="D65" s="74">
        <v>110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1:17" ht="14.25" customHeight="1" x14ac:dyDescent="0.2">
      <c r="A66" s="73" t="s">
        <v>14</v>
      </c>
      <c r="B66" s="73">
        <v>29</v>
      </c>
      <c r="C66" s="73">
        <v>19</v>
      </c>
      <c r="D66" s="73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1:17" ht="14.25" customHeight="1" x14ac:dyDescent="0.2">
      <c r="A67" s="73" t="s">
        <v>14</v>
      </c>
      <c r="B67" s="73">
        <v>30</v>
      </c>
      <c r="C67" s="73">
        <v>24</v>
      </c>
      <c r="D67" s="73" t="s">
        <v>44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ht="14.25" customHeight="1" x14ac:dyDescent="0.2">
      <c r="A68" s="73" t="s">
        <v>14</v>
      </c>
      <c r="B68" s="73">
        <v>31</v>
      </c>
      <c r="C68" s="73">
        <v>26</v>
      </c>
      <c r="D68" s="73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1:17" ht="14.25" customHeight="1" x14ac:dyDescent="0.2">
      <c r="A69" s="73" t="s">
        <v>14</v>
      </c>
      <c r="B69" s="73">
        <v>32</v>
      </c>
      <c r="C69" s="73">
        <v>14</v>
      </c>
      <c r="D69" s="73"/>
      <c r="E69" s="65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</row>
    <row r="70" spans="1:17" ht="14.25" customHeight="1" x14ac:dyDescent="0.2">
      <c r="A70" s="73" t="s">
        <v>14</v>
      </c>
      <c r="B70" s="73">
        <v>33</v>
      </c>
      <c r="C70" s="73">
        <v>27</v>
      </c>
      <c r="D70" s="73"/>
      <c r="E70" s="65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</row>
    <row r="71" spans="1:17" ht="14.25" customHeight="1" x14ac:dyDescent="0.2">
      <c r="A71" s="73" t="s">
        <v>14</v>
      </c>
      <c r="B71" s="73">
        <v>34</v>
      </c>
      <c r="C71" s="73">
        <v>29</v>
      </c>
      <c r="D71" s="73">
        <v>109</v>
      </c>
      <c r="E71" s="65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</row>
    <row r="72" spans="1:17" ht="14.25" customHeight="1" x14ac:dyDescent="0.25">
      <c r="A72" s="78" t="s">
        <v>13</v>
      </c>
      <c r="B72" s="78"/>
      <c r="C72" s="73"/>
      <c r="D72" s="73"/>
      <c r="E72" s="65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</row>
    <row r="73" spans="1:17" ht="14.1" customHeight="1" x14ac:dyDescent="0.2">
      <c r="A73" s="73" t="s">
        <v>17</v>
      </c>
      <c r="B73" s="73">
        <v>1</v>
      </c>
      <c r="C73" s="74"/>
      <c r="D73" s="74" t="s">
        <v>60</v>
      </c>
      <c r="E73" s="65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</row>
    <row r="74" spans="1:17" ht="14.25" customHeight="1" x14ac:dyDescent="0.2">
      <c r="A74" s="73" t="s">
        <v>17</v>
      </c>
      <c r="B74" s="73">
        <v>2</v>
      </c>
      <c r="C74" s="74"/>
      <c r="D74" s="74" t="s">
        <v>61</v>
      </c>
      <c r="E74" s="65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</row>
    <row r="75" spans="1:17" ht="14.25" customHeight="1" x14ac:dyDescent="0.2">
      <c r="A75" s="73" t="s">
        <v>17</v>
      </c>
      <c r="B75" s="73">
        <v>3</v>
      </c>
      <c r="C75" s="74"/>
      <c r="D75" s="74">
        <v>82</v>
      </c>
      <c r="E75" s="65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</row>
    <row r="76" spans="1:17" ht="14.25" customHeight="1" x14ac:dyDescent="0.2">
      <c r="A76" s="73" t="s">
        <v>17</v>
      </c>
      <c r="B76" s="73">
        <v>4</v>
      </c>
      <c r="C76" s="74">
        <v>9</v>
      </c>
      <c r="D76" s="74">
        <v>157</v>
      </c>
      <c r="E76" s="65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</row>
    <row r="77" spans="1:17" ht="14.25" customHeight="1" x14ac:dyDescent="0.2">
      <c r="A77" s="73" t="s">
        <v>17</v>
      </c>
      <c r="B77" s="73">
        <v>5</v>
      </c>
      <c r="C77" s="74">
        <v>15</v>
      </c>
      <c r="D77" s="74">
        <v>159</v>
      </c>
      <c r="E77" s="65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</row>
    <row r="78" spans="1:17" ht="14.25" customHeight="1" x14ac:dyDescent="0.2">
      <c r="A78" s="73" t="s">
        <v>17</v>
      </c>
      <c r="B78" s="73">
        <v>6</v>
      </c>
      <c r="C78" s="74">
        <v>6</v>
      </c>
      <c r="D78" s="74">
        <v>83</v>
      </c>
      <c r="E78" s="65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  <row r="79" spans="1:17" ht="14.25" customHeight="1" x14ac:dyDescent="0.2">
      <c r="A79" s="73" t="s">
        <v>17</v>
      </c>
      <c r="B79" s="73">
        <v>7</v>
      </c>
      <c r="C79" s="74">
        <v>5</v>
      </c>
      <c r="D79" s="74">
        <v>84</v>
      </c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1:17" ht="14.25" customHeight="1" x14ac:dyDescent="0.2">
      <c r="A80" s="73" t="s">
        <v>17</v>
      </c>
      <c r="B80" s="73">
        <v>8</v>
      </c>
      <c r="C80" s="74">
        <v>7</v>
      </c>
      <c r="D80" s="74">
        <v>81</v>
      </c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ht="14.25" customHeight="1" x14ac:dyDescent="0.2">
      <c r="A81" s="73" t="s">
        <v>17</v>
      </c>
      <c r="B81" s="73">
        <v>9</v>
      </c>
      <c r="C81" s="74">
        <v>13</v>
      </c>
      <c r="D81" s="74" t="s">
        <v>75</v>
      </c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1:17" ht="14.25" customHeight="1" x14ac:dyDescent="0.2">
      <c r="A82" s="73" t="s">
        <v>17</v>
      </c>
      <c r="B82" s="73">
        <v>10</v>
      </c>
      <c r="C82" s="74">
        <v>22</v>
      </c>
      <c r="D82" s="74" t="s">
        <v>76</v>
      </c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1:17" ht="14.25" customHeight="1" x14ac:dyDescent="0.2">
      <c r="A83" s="73" t="s">
        <v>17</v>
      </c>
      <c r="B83" s="73">
        <v>11</v>
      </c>
      <c r="C83" s="73">
        <v>12</v>
      </c>
      <c r="D83" s="73" t="s">
        <v>45</v>
      </c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1:17" ht="14.25" customHeight="1" x14ac:dyDescent="0.2">
      <c r="A84" s="73" t="s">
        <v>17</v>
      </c>
      <c r="B84" s="73">
        <v>12</v>
      </c>
      <c r="C84" s="74">
        <v>8</v>
      </c>
      <c r="D84" s="74">
        <v>156</v>
      </c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1:17" ht="14.25" customHeight="1" x14ac:dyDescent="0.2">
      <c r="A85" s="73" t="s">
        <v>17</v>
      </c>
      <c r="B85" s="73">
        <v>13</v>
      </c>
      <c r="C85" s="74">
        <v>14</v>
      </c>
      <c r="D85" s="74" t="s">
        <v>78</v>
      </c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1:17" ht="14.25" customHeight="1" x14ac:dyDescent="0.2">
      <c r="A86" s="73" t="s">
        <v>17</v>
      </c>
      <c r="B86" s="73">
        <v>14</v>
      </c>
      <c r="C86" s="74">
        <v>17</v>
      </c>
      <c r="D86" s="74" t="s">
        <v>79</v>
      </c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1:17" ht="14.25" customHeight="1" x14ac:dyDescent="0.2">
      <c r="A87" s="73" t="s">
        <v>17</v>
      </c>
      <c r="B87" s="73">
        <v>15</v>
      </c>
      <c r="C87" s="73">
        <v>21</v>
      </c>
      <c r="D87" s="73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1:17" ht="14.25" customHeight="1" x14ac:dyDescent="0.2">
      <c r="A88" s="73" t="s">
        <v>17</v>
      </c>
      <c r="B88" s="73">
        <v>16</v>
      </c>
      <c r="C88" s="74">
        <v>26</v>
      </c>
      <c r="D88" s="74">
        <v>160</v>
      </c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1:17" ht="14.25" customHeight="1" x14ac:dyDescent="0.2">
      <c r="A89" s="73" t="s">
        <v>17</v>
      </c>
      <c r="B89" s="73">
        <v>17</v>
      </c>
      <c r="C89" s="74">
        <v>19</v>
      </c>
      <c r="D89" s="74" t="s">
        <v>80</v>
      </c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1:17" ht="14.25" customHeight="1" x14ac:dyDescent="0.2">
      <c r="A90" s="73" t="s">
        <v>17</v>
      </c>
      <c r="B90" s="73">
        <v>18</v>
      </c>
      <c r="C90" s="74">
        <v>1</v>
      </c>
      <c r="D90" s="74">
        <v>88</v>
      </c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17" ht="14.1" customHeight="1" x14ac:dyDescent="0.2">
      <c r="A91" s="73" t="s">
        <v>17</v>
      </c>
      <c r="B91" s="73">
        <v>19</v>
      </c>
      <c r="C91" s="74">
        <v>27</v>
      </c>
      <c r="D91" s="74">
        <v>161</v>
      </c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17" ht="14.25" customHeight="1" x14ac:dyDescent="0.2">
      <c r="A92" s="73" t="s">
        <v>17</v>
      </c>
      <c r="B92" s="73">
        <v>20</v>
      </c>
      <c r="C92" s="73">
        <v>25</v>
      </c>
      <c r="D92" s="73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1:17" ht="14.25" customHeight="1" x14ac:dyDescent="0.2">
      <c r="A93" s="73" t="s">
        <v>17</v>
      </c>
      <c r="B93" s="73">
        <v>21</v>
      </c>
      <c r="C93" s="74">
        <v>3</v>
      </c>
      <c r="D93" s="74">
        <v>86</v>
      </c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1:17" ht="14.25" customHeight="1" x14ac:dyDescent="0.2">
      <c r="A94" s="73" t="s">
        <v>17</v>
      </c>
      <c r="B94" s="73">
        <v>22</v>
      </c>
      <c r="C94" s="74">
        <v>2</v>
      </c>
      <c r="D94" s="74">
        <v>87</v>
      </c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1:17" ht="14.25" customHeight="1" x14ac:dyDescent="0.2">
      <c r="A95" s="73" t="s">
        <v>17</v>
      </c>
      <c r="B95" s="73">
        <v>23</v>
      </c>
      <c r="C95" s="74">
        <v>29</v>
      </c>
      <c r="D95" s="74">
        <v>162</v>
      </c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1:17" ht="14.25" customHeight="1" x14ac:dyDescent="0.2">
      <c r="A96" s="73" t="s">
        <v>17</v>
      </c>
      <c r="B96" s="73">
        <v>24</v>
      </c>
      <c r="C96" s="73">
        <v>29</v>
      </c>
      <c r="D96" s="73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1:17" ht="14.25" customHeight="1" x14ac:dyDescent="0.2">
      <c r="A97" s="73" t="s">
        <v>17</v>
      </c>
      <c r="B97" s="73">
        <v>25</v>
      </c>
      <c r="C97" s="74">
        <v>4</v>
      </c>
      <c r="D97" s="74">
        <v>85</v>
      </c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1:17" ht="14.25" customHeight="1" x14ac:dyDescent="0.2">
      <c r="A98" s="73" t="s">
        <v>17</v>
      </c>
      <c r="B98" s="73">
        <v>26</v>
      </c>
      <c r="C98" s="74">
        <v>23</v>
      </c>
      <c r="D98" s="74">
        <v>155</v>
      </c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1:17" ht="14.25" customHeight="1" x14ac:dyDescent="0.2">
      <c r="A99" s="73" t="s">
        <v>17</v>
      </c>
      <c r="B99" s="73">
        <v>27</v>
      </c>
      <c r="C99" s="74">
        <v>24</v>
      </c>
      <c r="D99" s="74" t="s">
        <v>77</v>
      </c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1:17" ht="14.25" customHeight="1" x14ac:dyDescent="0.2">
      <c r="A100" s="73" t="s">
        <v>17</v>
      </c>
      <c r="B100" s="73">
        <v>28</v>
      </c>
      <c r="C100" s="74">
        <v>20</v>
      </c>
      <c r="D100" s="74">
        <v>158</v>
      </c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1:17" ht="14.25" customHeight="1" x14ac:dyDescent="0.2">
      <c r="A101" s="73" t="s">
        <v>17</v>
      </c>
      <c r="B101" s="73">
        <v>29</v>
      </c>
      <c r="C101" s="74">
        <v>18</v>
      </c>
      <c r="D101" s="74">
        <v>90</v>
      </c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1:17" ht="14.25" customHeight="1" x14ac:dyDescent="0.2">
      <c r="A102" s="73" t="s">
        <v>17</v>
      </c>
      <c r="B102" s="73">
        <v>30</v>
      </c>
      <c r="C102" s="74">
        <v>16</v>
      </c>
      <c r="D102" s="74">
        <v>89</v>
      </c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1:17" ht="14.25" customHeight="1" x14ac:dyDescent="0.2">
      <c r="A103" s="73" t="s">
        <v>17</v>
      </c>
      <c r="B103" s="73">
        <v>31</v>
      </c>
      <c r="C103" s="73" t="s">
        <v>16</v>
      </c>
      <c r="D103" s="73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1:17" ht="14.25" customHeight="1" x14ac:dyDescent="0.2">
      <c r="A104" s="73" t="s">
        <v>17</v>
      </c>
      <c r="B104" s="73">
        <v>32</v>
      </c>
      <c r="C104" s="73" t="s">
        <v>15</v>
      </c>
      <c r="D104" s="73"/>
      <c r="E104" s="65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</row>
    <row r="105" spans="1:17" ht="14.25" customHeight="1" x14ac:dyDescent="0.2">
      <c r="A105" s="73" t="s">
        <v>17</v>
      </c>
      <c r="B105" s="73">
        <v>33</v>
      </c>
      <c r="C105" s="73">
        <v>10</v>
      </c>
      <c r="D105" s="73"/>
      <c r="E105" s="65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</row>
    <row r="106" spans="1:17" ht="14.25" customHeight="1" x14ac:dyDescent="0.2">
      <c r="A106" s="73" t="s">
        <v>17</v>
      </c>
      <c r="B106" s="73">
        <v>34</v>
      </c>
      <c r="C106" s="73">
        <v>11</v>
      </c>
      <c r="D106" s="73" t="s">
        <v>46</v>
      </c>
      <c r="E106" s="65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</row>
    <row r="107" spans="1:17" ht="14.25" customHeight="1" x14ac:dyDescent="0.25">
      <c r="A107" s="78" t="s">
        <v>13</v>
      </c>
      <c r="B107" s="78"/>
      <c r="C107" s="73"/>
      <c r="D107" s="73"/>
      <c r="E107" s="65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</row>
    <row r="108" spans="1:17" ht="14.25" customHeight="1" x14ac:dyDescent="0.2">
      <c r="A108" s="73" t="s">
        <v>18</v>
      </c>
      <c r="B108" s="73">
        <v>1</v>
      </c>
      <c r="C108" s="74"/>
      <c r="D108" s="74" t="s">
        <v>69</v>
      </c>
      <c r="E108" s="65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</row>
    <row r="109" spans="1:17" ht="14.25" customHeight="1" x14ac:dyDescent="0.2">
      <c r="A109" s="73" t="s">
        <v>18</v>
      </c>
      <c r="B109" s="73">
        <v>2</v>
      </c>
      <c r="C109" s="74"/>
      <c r="D109" s="74" t="s">
        <v>70</v>
      </c>
      <c r="E109" s="65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</row>
    <row r="110" spans="1:17" ht="14.25" customHeight="1" x14ac:dyDescent="0.2">
      <c r="A110" s="73" t="s">
        <v>18</v>
      </c>
      <c r="B110" s="73">
        <v>3</v>
      </c>
      <c r="C110" s="74" t="s">
        <v>15</v>
      </c>
      <c r="D110" s="74" t="s">
        <v>90</v>
      </c>
      <c r="E110" s="65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</row>
    <row r="111" spans="1:17" ht="14.25" customHeight="1" x14ac:dyDescent="0.2">
      <c r="A111" s="73" t="s">
        <v>18</v>
      </c>
      <c r="B111" s="73">
        <v>4</v>
      </c>
      <c r="C111" s="74">
        <v>21</v>
      </c>
      <c r="D111" s="74" t="s">
        <v>82</v>
      </c>
      <c r="E111" s="65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</row>
    <row r="112" spans="1:17" ht="14.25" customHeight="1" x14ac:dyDescent="0.2">
      <c r="A112" s="73" t="s">
        <v>18</v>
      </c>
      <c r="B112" s="73">
        <v>5</v>
      </c>
      <c r="C112" s="74">
        <v>24</v>
      </c>
      <c r="D112" s="74">
        <v>72</v>
      </c>
      <c r="E112" s="65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</row>
    <row r="113" spans="1:17" ht="14.25" customHeight="1" x14ac:dyDescent="0.2">
      <c r="A113" s="73" t="s">
        <v>18</v>
      </c>
      <c r="B113" s="73">
        <v>6</v>
      </c>
      <c r="C113" s="74">
        <v>17</v>
      </c>
      <c r="D113" s="74" t="s">
        <v>84</v>
      </c>
      <c r="E113" s="65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</row>
    <row r="114" spans="1:17" ht="14.25" customHeight="1" x14ac:dyDescent="0.2">
      <c r="A114" s="73" t="s">
        <v>18</v>
      </c>
      <c r="B114" s="73">
        <v>7</v>
      </c>
      <c r="C114" s="74">
        <v>19</v>
      </c>
      <c r="D114" s="74" t="s">
        <v>83</v>
      </c>
      <c r="E114" s="65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</row>
    <row r="115" spans="1:17" ht="14.25" customHeight="1" x14ac:dyDescent="0.2">
      <c r="A115" s="73" t="s">
        <v>18</v>
      </c>
      <c r="B115" s="73">
        <v>8</v>
      </c>
      <c r="C115" s="74">
        <v>22</v>
      </c>
      <c r="D115" s="74">
        <v>73</v>
      </c>
      <c r="E115" s="65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</row>
    <row r="116" spans="1:17" ht="14.25" customHeight="1" x14ac:dyDescent="0.2">
      <c r="A116" s="73" t="s">
        <v>18</v>
      </c>
      <c r="B116" s="73">
        <v>9</v>
      </c>
      <c r="C116" s="74">
        <v>23</v>
      </c>
      <c r="D116" s="74" t="s">
        <v>85</v>
      </c>
      <c r="E116" s="65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</row>
    <row r="117" spans="1:17" ht="14.25" customHeight="1" x14ac:dyDescent="0.2">
      <c r="A117" s="73" t="s">
        <v>18</v>
      </c>
      <c r="B117" s="73">
        <v>10</v>
      </c>
      <c r="C117" s="74">
        <v>20</v>
      </c>
      <c r="D117" s="74">
        <v>68</v>
      </c>
      <c r="E117" s="65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</row>
    <row r="118" spans="1:17" ht="14.25" customHeight="1" x14ac:dyDescent="0.2">
      <c r="A118" s="73" t="s">
        <v>18</v>
      </c>
      <c r="B118" s="73">
        <v>11</v>
      </c>
      <c r="C118" s="74">
        <v>13</v>
      </c>
      <c r="D118" s="74">
        <v>62</v>
      </c>
      <c r="E118" s="65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</row>
    <row r="119" spans="1:17" ht="14.25" customHeight="1" x14ac:dyDescent="0.2">
      <c r="A119" s="73" t="s">
        <v>18</v>
      </c>
      <c r="B119" s="73">
        <v>12</v>
      </c>
      <c r="C119" s="74">
        <v>18</v>
      </c>
      <c r="D119" s="74" t="s">
        <v>91</v>
      </c>
      <c r="E119" s="65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</row>
    <row r="120" spans="1:17" ht="14.1" customHeight="1" x14ac:dyDescent="0.2">
      <c r="A120" s="73" t="s">
        <v>18</v>
      </c>
      <c r="B120" s="73">
        <v>13</v>
      </c>
      <c r="C120" s="74">
        <v>14</v>
      </c>
      <c r="D120" s="74">
        <v>70</v>
      </c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1:17" ht="14.25" customHeight="1" x14ac:dyDescent="0.2">
      <c r="A121" s="73" t="s">
        <v>18</v>
      </c>
      <c r="B121" s="73">
        <v>14</v>
      </c>
      <c r="C121" s="74">
        <v>12</v>
      </c>
      <c r="D121" s="74">
        <v>69</v>
      </c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1:17" ht="14.25" customHeight="1" x14ac:dyDescent="0.2">
      <c r="A122" s="73" t="s">
        <v>18</v>
      </c>
      <c r="B122" s="73">
        <v>15</v>
      </c>
      <c r="C122" s="74">
        <v>9</v>
      </c>
      <c r="D122" s="74">
        <v>61</v>
      </c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1:17" ht="14.25" customHeight="1" x14ac:dyDescent="0.2">
      <c r="A123" s="73" t="s">
        <v>18</v>
      </c>
      <c r="B123" s="73">
        <v>16</v>
      </c>
      <c r="C123" s="74">
        <v>2</v>
      </c>
      <c r="D123" s="74">
        <v>66</v>
      </c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1:17" ht="14.25" customHeight="1" x14ac:dyDescent="0.2">
      <c r="A124" s="73" t="s">
        <v>18</v>
      </c>
      <c r="B124" s="73">
        <v>17</v>
      </c>
      <c r="C124" s="73">
        <v>15</v>
      </c>
      <c r="D124" s="73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1:17" ht="14.25" customHeight="1" x14ac:dyDescent="0.2">
      <c r="A125" s="73" t="s">
        <v>18</v>
      </c>
      <c r="B125" s="73">
        <v>18</v>
      </c>
      <c r="C125" s="73">
        <v>16</v>
      </c>
      <c r="D125" s="73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1:17" ht="14.25" customHeight="1" x14ac:dyDescent="0.2">
      <c r="A126" s="73" t="s">
        <v>18</v>
      </c>
      <c r="B126" s="73">
        <v>19</v>
      </c>
      <c r="C126" s="74">
        <v>3</v>
      </c>
      <c r="D126" s="74">
        <v>65</v>
      </c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1:17" ht="14.25" customHeight="1" x14ac:dyDescent="0.2">
      <c r="A127" s="73" t="s">
        <v>18</v>
      </c>
      <c r="B127" s="73">
        <v>20</v>
      </c>
      <c r="C127" s="74">
        <v>11</v>
      </c>
      <c r="D127" s="74">
        <v>60</v>
      </c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  <row r="128" spans="1:17" ht="14.25" customHeight="1" x14ac:dyDescent="0.2">
      <c r="A128" s="73" t="s">
        <v>18</v>
      </c>
      <c r="B128" s="73">
        <v>21</v>
      </c>
      <c r="C128" s="73">
        <v>10</v>
      </c>
      <c r="D128" s="73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</row>
    <row r="129" spans="1:17" ht="14.25" customHeight="1" x14ac:dyDescent="0.2">
      <c r="A129" s="73" t="s">
        <v>18</v>
      </c>
      <c r="B129" s="73">
        <v>22</v>
      </c>
      <c r="C129" s="74">
        <v>4</v>
      </c>
      <c r="D129" s="74">
        <v>64</v>
      </c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1:17" ht="14.25" customHeight="1" x14ac:dyDescent="0.2">
      <c r="A130" s="73" t="s">
        <v>18</v>
      </c>
      <c r="B130" s="73">
        <v>23</v>
      </c>
      <c r="C130" s="74" t="s">
        <v>16</v>
      </c>
      <c r="D130" s="74" t="s">
        <v>81</v>
      </c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</row>
    <row r="131" spans="1:17" ht="14.25" customHeight="1" x14ac:dyDescent="0.2">
      <c r="A131" s="73" t="s">
        <v>18</v>
      </c>
      <c r="B131" s="73">
        <v>24</v>
      </c>
      <c r="C131" s="74">
        <v>26</v>
      </c>
      <c r="D131" s="74">
        <v>176</v>
      </c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</row>
    <row r="132" spans="1:17" ht="14.25" customHeight="1" x14ac:dyDescent="0.2">
      <c r="A132" s="73" t="s">
        <v>18</v>
      </c>
      <c r="B132" s="73">
        <v>25</v>
      </c>
      <c r="C132" s="73">
        <v>6</v>
      </c>
      <c r="D132" s="73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</row>
    <row r="133" spans="1:17" ht="14.25" customHeight="1" x14ac:dyDescent="0.2">
      <c r="A133" s="73" t="s">
        <v>18</v>
      </c>
      <c r="B133" s="73">
        <v>26</v>
      </c>
      <c r="C133" s="73">
        <v>7</v>
      </c>
      <c r="D133" s="73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</row>
    <row r="134" spans="1:17" ht="14.25" customHeight="1" x14ac:dyDescent="0.2">
      <c r="A134" s="73" t="s">
        <v>18</v>
      </c>
      <c r="B134" s="73">
        <v>27</v>
      </c>
      <c r="C134" s="74">
        <v>1</v>
      </c>
      <c r="D134" s="74">
        <v>67</v>
      </c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</row>
    <row r="135" spans="1:17" ht="14.25" customHeight="1" x14ac:dyDescent="0.2">
      <c r="A135" s="73" t="s">
        <v>18</v>
      </c>
      <c r="B135" s="73">
        <v>28</v>
      </c>
      <c r="C135" s="74">
        <v>5</v>
      </c>
      <c r="D135" s="74">
        <v>63</v>
      </c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</row>
    <row r="136" spans="1:17" ht="14.25" customHeight="1" x14ac:dyDescent="0.2">
      <c r="A136" s="73" t="s">
        <v>18</v>
      </c>
      <c r="B136" s="73">
        <v>29</v>
      </c>
      <c r="C136" s="73">
        <v>8</v>
      </c>
      <c r="D136" s="73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</row>
    <row r="137" spans="1:17" ht="14.25" customHeight="1" x14ac:dyDescent="0.2">
      <c r="A137" s="73" t="s">
        <v>18</v>
      </c>
      <c r="B137" s="73">
        <v>30</v>
      </c>
      <c r="C137" s="74">
        <v>27</v>
      </c>
      <c r="D137" s="74">
        <v>71</v>
      </c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</row>
    <row r="138" spans="1:17" ht="14.25" customHeight="1" x14ac:dyDescent="0.2">
      <c r="A138" s="73" t="s">
        <v>18</v>
      </c>
      <c r="B138" s="73">
        <v>31</v>
      </c>
      <c r="C138" s="73">
        <v>25</v>
      </c>
      <c r="D138" s="73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</row>
    <row r="139" spans="1:17" ht="14.25" customHeight="1" x14ac:dyDescent="0.2">
      <c r="A139" s="73" t="s">
        <v>18</v>
      </c>
      <c r="B139" s="73">
        <v>32</v>
      </c>
      <c r="C139" s="73"/>
      <c r="D139" s="73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</row>
    <row r="140" spans="1:17" ht="14.25" customHeight="1" x14ac:dyDescent="0.2">
      <c r="A140" s="73" t="s">
        <v>18</v>
      </c>
      <c r="B140" s="73">
        <v>33</v>
      </c>
      <c r="C140" s="73"/>
      <c r="D140" s="73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</row>
    <row r="141" spans="1:17" ht="14.25" customHeight="1" x14ac:dyDescent="0.2">
      <c r="A141" s="73" t="s">
        <v>18</v>
      </c>
      <c r="B141" s="73">
        <v>34</v>
      </c>
      <c r="C141" s="79"/>
      <c r="D141" s="79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</row>
    <row r="142" spans="1:17" ht="14.25" customHeight="1" x14ac:dyDescent="0.25">
      <c r="A142" s="78" t="s">
        <v>13</v>
      </c>
      <c r="B142" s="78"/>
      <c r="C142" s="73"/>
      <c r="D142" s="73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</row>
    <row r="143" spans="1:17" ht="14.25" customHeight="1" x14ac:dyDescent="0.2">
      <c r="A143" s="73" t="s">
        <v>19</v>
      </c>
      <c r="B143" s="73">
        <v>1</v>
      </c>
      <c r="C143" s="74"/>
      <c r="D143" s="74">
        <v>1</v>
      </c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1:17" ht="14.25" customHeight="1" x14ac:dyDescent="0.2">
      <c r="A144" s="73" t="s">
        <v>19</v>
      </c>
      <c r="B144" s="73">
        <v>2</v>
      </c>
      <c r="C144" s="74"/>
      <c r="D144" s="74">
        <v>2</v>
      </c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</row>
    <row r="145" spans="1:17" ht="14.25" customHeight="1" x14ac:dyDescent="0.2">
      <c r="A145" s="73" t="s">
        <v>19</v>
      </c>
      <c r="B145" s="73">
        <v>3</v>
      </c>
      <c r="C145" s="74"/>
      <c r="D145" s="74">
        <v>3</v>
      </c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</row>
    <row r="146" spans="1:17" ht="14.25" customHeight="1" x14ac:dyDescent="0.2">
      <c r="A146" s="73" t="s">
        <v>19</v>
      </c>
      <c r="B146" s="73">
        <v>4</v>
      </c>
      <c r="C146" s="74"/>
      <c r="D146" s="74">
        <v>4</v>
      </c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</row>
    <row r="147" spans="1:17" ht="14.25" customHeight="1" x14ac:dyDescent="0.2">
      <c r="A147" s="73" t="s">
        <v>19</v>
      </c>
      <c r="B147" s="73">
        <v>5</v>
      </c>
      <c r="C147" s="74">
        <v>28</v>
      </c>
      <c r="D147" s="74">
        <v>5</v>
      </c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</row>
    <row r="148" spans="1:17" ht="14.25" customHeight="1" x14ac:dyDescent="0.2">
      <c r="A148" s="73" t="s">
        <v>19</v>
      </c>
      <c r="B148" s="73">
        <v>6</v>
      </c>
      <c r="C148" s="74">
        <v>16</v>
      </c>
      <c r="D148" s="74">
        <v>6</v>
      </c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</row>
    <row r="149" spans="1:17" ht="14.1" customHeight="1" x14ac:dyDescent="0.2">
      <c r="A149" s="73" t="s">
        <v>19</v>
      </c>
      <c r="B149" s="73">
        <v>7</v>
      </c>
      <c r="C149" s="74">
        <v>19</v>
      </c>
      <c r="D149" s="74">
        <v>7</v>
      </c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</row>
    <row r="150" spans="1:17" ht="15" customHeight="1" x14ac:dyDescent="0.2">
      <c r="A150" s="73" t="s">
        <v>19</v>
      </c>
      <c r="B150" s="73">
        <v>8</v>
      </c>
      <c r="C150" s="74">
        <v>9</v>
      </c>
      <c r="D150" s="74">
        <v>8</v>
      </c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</row>
    <row r="151" spans="1:17" ht="14.25" customHeight="1" x14ac:dyDescent="0.2">
      <c r="A151" s="73" t="s">
        <v>19</v>
      </c>
      <c r="B151" s="73">
        <v>9</v>
      </c>
      <c r="C151" s="74"/>
      <c r="D151" s="74">
        <v>9</v>
      </c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</row>
    <row r="152" spans="1:17" ht="14.25" customHeight="1" x14ac:dyDescent="0.2">
      <c r="A152" s="73" t="s">
        <v>19</v>
      </c>
      <c r="B152" s="73">
        <v>10</v>
      </c>
      <c r="C152" s="74">
        <v>23</v>
      </c>
      <c r="D152" s="74">
        <v>54</v>
      </c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</row>
    <row r="153" spans="1:17" ht="14.25" customHeight="1" x14ac:dyDescent="0.2">
      <c r="A153" s="73" t="s">
        <v>19</v>
      </c>
      <c r="B153" s="73">
        <v>11</v>
      </c>
      <c r="C153" s="74">
        <v>22</v>
      </c>
      <c r="D153" s="74">
        <v>52</v>
      </c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</row>
    <row r="154" spans="1:17" ht="14.25" customHeight="1" x14ac:dyDescent="0.2">
      <c r="A154" s="73" t="s">
        <v>19</v>
      </c>
      <c r="B154" s="73">
        <v>12</v>
      </c>
      <c r="C154" s="74">
        <v>21</v>
      </c>
      <c r="D154" s="74" t="s">
        <v>92</v>
      </c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</row>
    <row r="155" spans="1:17" ht="14.25" customHeight="1" x14ac:dyDescent="0.2">
      <c r="A155" s="73" t="s">
        <v>19</v>
      </c>
      <c r="B155" s="73">
        <v>13</v>
      </c>
      <c r="C155" s="74">
        <v>20</v>
      </c>
      <c r="D155" s="74">
        <v>51</v>
      </c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</row>
    <row r="156" spans="1:17" ht="14.25" customHeight="1" x14ac:dyDescent="0.2">
      <c r="A156" s="73" t="s">
        <v>19</v>
      </c>
      <c r="B156" s="73">
        <v>14</v>
      </c>
      <c r="C156" s="74">
        <v>10</v>
      </c>
      <c r="D156" s="74">
        <v>38</v>
      </c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</row>
    <row r="157" spans="1:17" ht="14.25" customHeight="1" x14ac:dyDescent="0.2">
      <c r="A157" s="73" t="s">
        <v>19</v>
      </c>
      <c r="B157" s="73">
        <v>15</v>
      </c>
      <c r="C157" s="74">
        <v>5</v>
      </c>
      <c r="D157" s="74">
        <v>39</v>
      </c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</row>
    <row r="158" spans="1:17" ht="14.25" customHeight="1" x14ac:dyDescent="0.2">
      <c r="A158" s="73" t="s">
        <v>19</v>
      </c>
      <c r="B158" s="73">
        <v>16</v>
      </c>
      <c r="C158" s="73">
        <v>30</v>
      </c>
      <c r="D158" s="73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</row>
    <row r="159" spans="1:17" ht="14.25" customHeight="1" x14ac:dyDescent="0.2">
      <c r="A159" s="73" t="s">
        <v>19</v>
      </c>
      <c r="B159" s="73">
        <v>17</v>
      </c>
      <c r="C159" s="74">
        <v>26</v>
      </c>
      <c r="D159" s="74">
        <v>40</v>
      </c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</row>
    <row r="160" spans="1:17" ht="14.1" customHeight="1" x14ac:dyDescent="0.2">
      <c r="A160" s="73" t="s">
        <v>19</v>
      </c>
      <c r="B160" s="73">
        <v>18</v>
      </c>
      <c r="C160" s="73">
        <v>29</v>
      </c>
      <c r="D160" s="73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</row>
    <row r="161" spans="1:17" ht="14.25" customHeight="1" x14ac:dyDescent="0.2">
      <c r="A161" s="73" t="s">
        <v>19</v>
      </c>
      <c r="B161" s="73">
        <v>19</v>
      </c>
      <c r="C161" s="74">
        <v>24</v>
      </c>
      <c r="D161" s="74">
        <v>41</v>
      </c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</row>
    <row r="162" spans="1:17" ht="14.25" customHeight="1" x14ac:dyDescent="0.2">
      <c r="A162" s="73" t="s">
        <v>19</v>
      </c>
      <c r="B162" s="73">
        <v>20</v>
      </c>
      <c r="C162" s="73"/>
      <c r="D162" s="73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</row>
    <row r="163" spans="1:17" ht="14.25" customHeight="1" x14ac:dyDescent="0.2">
      <c r="A163" s="73" t="s">
        <v>19</v>
      </c>
      <c r="B163" s="73">
        <v>21</v>
      </c>
      <c r="C163" s="74">
        <v>7</v>
      </c>
      <c r="D163" s="74">
        <v>42</v>
      </c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</row>
    <row r="164" spans="1:17" ht="14.1" customHeight="1" x14ac:dyDescent="0.2">
      <c r="A164" s="73" t="s">
        <v>19</v>
      </c>
      <c r="B164" s="73">
        <v>22</v>
      </c>
      <c r="C164" s="74">
        <v>8</v>
      </c>
      <c r="D164" s="74">
        <v>53</v>
      </c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</row>
    <row r="165" spans="1:17" ht="14.25" customHeight="1" x14ac:dyDescent="0.2">
      <c r="A165" s="73" t="s">
        <v>19</v>
      </c>
      <c r="B165" s="73">
        <v>23</v>
      </c>
      <c r="C165" s="74">
        <v>15</v>
      </c>
      <c r="D165" s="74">
        <v>44</v>
      </c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</row>
    <row r="166" spans="1:17" ht="14.1" customHeight="1" x14ac:dyDescent="0.2">
      <c r="A166" s="73" t="s">
        <v>19</v>
      </c>
      <c r="B166" s="73">
        <v>24</v>
      </c>
      <c r="C166" s="73">
        <v>27</v>
      </c>
      <c r="D166" s="73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</row>
    <row r="167" spans="1:17" ht="14.25" customHeight="1" x14ac:dyDescent="0.2">
      <c r="A167" s="73" t="s">
        <v>19</v>
      </c>
      <c r="B167" s="73">
        <v>25</v>
      </c>
      <c r="C167" s="74">
        <v>11</v>
      </c>
      <c r="D167" s="74">
        <v>45</v>
      </c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</row>
    <row r="168" spans="1:17" ht="14.25" customHeight="1" x14ac:dyDescent="0.2">
      <c r="A168" s="73" t="s">
        <v>19</v>
      </c>
      <c r="B168" s="73">
        <v>26</v>
      </c>
      <c r="C168" s="73"/>
      <c r="D168" s="73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</row>
    <row r="169" spans="1:17" ht="14.1" customHeight="1" x14ac:dyDescent="0.2">
      <c r="A169" s="73" t="s">
        <v>19</v>
      </c>
      <c r="B169" s="73">
        <v>27</v>
      </c>
      <c r="C169" s="74">
        <v>14</v>
      </c>
      <c r="D169" s="74">
        <v>46</v>
      </c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</row>
    <row r="170" spans="1:17" ht="14.25" customHeight="1" x14ac:dyDescent="0.2">
      <c r="A170" s="73" t="s">
        <v>19</v>
      </c>
      <c r="B170" s="73">
        <v>28</v>
      </c>
      <c r="C170" s="73"/>
      <c r="D170" s="73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1:17" ht="14.1" customHeight="1" x14ac:dyDescent="0.2">
      <c r="A171" s="73" t="s">
        <v>19</v>
      </c>
      <c r="B171" s="73">
        <v>29</v>
      </c>
      <c r="C171" s="74">
        <v>1</v>
      </c>
      <c r="D171" s="74">
        <v>177</v>
      </c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</row>
    <row r="172" spans="1:17" ht="14.25" customHeight="1" x14ac:dyDescent="0.2">
      <c r="A172" s="73" t="s">
        <v>19</v>
      </c>
      <c r="B172" s="73">
        <v>30</v>
      </c>
      <c r="C172" s="74">
        <v>2</v>
      </c>
      <c r="D172" s="74">
        <v>178</v>
      </c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</row>
    <row r="173" spans="1:17" ht="14.25" customHeight="1" x14ac:dyDescent="0.2">
      <c r="A173" s="73" t="s">
        <v>19</v>
      </c>
      <c r="B173" s="73">
        <v>31</v>
      </c>
      <c r="C173" s="74">
        <v>4</v>
      </c>
      <c r="D173" s="74">
        <v>47</v>
      </c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</row>
    <row r="174" spans="1:17" ht="14.25" customHeight="1" x14ac:dyDescent="0.2">
      <c r="A174" s="73" t="s">
        <v>19</v>
      </c>
      <c r="B174" s="73">
        <v>32</v>
      </c>
      <c r="C174" s="73">
        <v>17</v>
      </c>
      <c r="D174" s="73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</row>
    <row r="175" spans="1:17" ht="14.25" customHeight="1" x14ac:dyDescent="0.2">
      <c r="A175" s="73" t="s">
        <v>19</v>
      </c>
      <c r="B175" s="73">
        <v>33</v>
      </c>
      <c r="C175" s="74"/>
      <c r="D175" s="74">
        <v>43</v>
      </c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</row>
    <row r="176" spans="1:17" ht="14.25" customHeight="1" x14ac:dyDescent="0.2">
      <c r="A176" s="73" t="s">
        <v>19</v>
      </c>
      <c r="B176" s="73">
        <v>34</v>
      </c>
      <c r="C176" s="80">
        <v>6</v>
      </c>
      <c r="D176" s="80">
        <v>55</v>
      </c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</row>
    <row r="177" spans="1:17" ht="14.25" customHeight="1" x14ac:dyDescent="0.2">
      <c r="A177" s="73" t="s">
        <v>19</v>
      </c>
      <c r="B177" s="73">
        <v>35</v>
      </c>
      <c r="C177" s="80">
        <v>12</v>
      </c>
      <c r="D177" s="80">
        <v>50</v>
      </c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</row>
    <row r="178" spans="1:17" ht="14.25" customHeight="1" x14ac:dyDescent="0.2">
      <c r="A178" s="73" t="s">
        <v>19</v>
      </c>
      <c r="B178" s="73">
        <v>36</v>
      </c>
      <c r="C178" s="80">
        <v>18</v>
      </c>
      <c r="D178" s="80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</row>
    <row r="179" spans="1:17" ht="14.25" customHeight="1" x14ac:dyDescent="0.2">
      <c r="A179" s="73" t="s">
        <v>19</v>
      </c>
      <c r="B179" s="73">
        <v>37</v>
      </c>
      <c r="C179" s="80">
        <v>25</v>
      </c>
      <c r="D179" s="80" t="s">
        <v>93</v>
      </c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</row>
    <row r="180" spans="1:17" ht="14.25" customHeight="1" x14ac:dyDescent="0.2">
      <c r="A180" s="73" t="s">
        <v>19</v>
      </c>
      <c r="B180" s="73">
        <v>38</v>
      </c>
      <c r="C180" s="80">
        <v>3</v>
      </c>
      <c r="D180" s="80" t="s">
        <v>47</v>
      </c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</row>
    <row r="181" spans="1:17" ht="14.25" customHeight="1" x14ac:dyDescent="0.2">
      <c r="A181" s="73" t="s">
        <v>19</v>
      </c>
      <c r="B181" s="73">
        <v>39</v>
      </c>
      <c r="C181" s="80">
        <v>31</v>
      </c>
      <c r="D181" s="80" t="s">
        <v>94</v>
      </c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</row>
    <row r="182" spans="1:17" ht="14.25" customHeight="1" x14ac:dyDescent="0.2">
      <c r="A182" s="73" t="s">
        <v>19</v>
      </c>
      <c r="B182" s="73">
        <v>40</v>
      </c>
      <c r="C182" s="80">
        <v>13</v>
      </c>
      <c r="D182" s="80" t="s">
        <v>48</v>
      </c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</row>
    <row r="183" spans="1:17" ht="14.25" customHeight="1" x14ac:dyDescent="0.25">
      <c r="A183" s="78" t="s">
        <v>13</v>
      </c>
      <c r="B183" s="78"/>
      <c r="C183" s="80"/>
      <c r="D183" s="80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1:17" ht="14.25" customHeight="1" x14ac:dyDescent="0.2">
      <c r="A184" s="73" t="s">
        <v>20</v>
      </c>
      <c r="B184" s="73">
        <v>1</v>
      </c>
      <c r="C184" s="74">
        <v>29</v>
      </c>
      <c r="D184" s="74">
        <v>33</v>
      </c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</row>
    <row r="185" spans="1:17" ht="14.25" customHeight="1" x14ac:dyDescent="0.2">
      <c r="A185" s="73" t="s">
        <v>20</v>
      </c>
      <c r="B185" s="73">
        <v>2</v>
      </c>
      <c r="C185" s="74">
        <v>4</v>
      </c>
      <c r="D185" s="74">
        <v>31</v>
      </c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</row>
    <row r="186" spans="1:17" ht="14.25" customHeight="1" x14ac:dyDescent="0.2">
      <c r="A186" s="73" t="s">
        <v>20</v>
      </c>
      <c r="B186" s="73">
        <v>3</v>
      </c>
      <c r="C186" s="74">
        <v>3</v>
      </c>
      <c r="D186" s="74">
        <v>36</v>
      </c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</row>
    <row r="187" spans="1:17" ht="14.25" customHeight="1" x14ac:dyDescent="0.2">
      <c r="A187" s="73" t="s">
        <v>20</v>
      </c>
      <c r="B187" s="73">
        <v>4</v>
      </c>
      <c r="C187" s="74">
        <v>2</v>
      </c>
      <c r="D187" s="74" t="s">
        <v>95</v>
      </c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</row>
    <row r="188" spans="1:17" ht="14.25" customHeight="1" x14ac:dyDescent="0.2">
      <c r="A188" s="73" t="s">
        <v>20</v>
      </c>
      <c r="B188" s="73">
        <v>5</v>
      </c>
      <c r="C188" s="74">
        <v>1</v>
      </c>
      <c r="D188" s="74" t="s">
        <v>96</v>
      </c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</row>
    <row r="189" spans="1:17" ht="14.25" customHeight="1" x14ac:dyDescent="0.2">
      <c r="A189" s="73" t="s">
        <v>20</v>
      </c>
      <c r="B189" s="73">
        <v>6</v>
      </c>
      <c r="C189" s="74">
        <v>5</v>
      </c>
      <c r="D189" s="74" t="s">
        <v>97</v>
      </c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</row>
    <row r="190" spans="1:17" ht="14.25" customHeight="1" x14ac:dyDescent="0.2">
      <c r="A190" s="73" t="s">
        <v>20</v>
      </c>
      <c r="B190" s="73">
        <v>7</v>
      </c>
      <c r="C190" s="74">
        <v>28</v>
      </c>
      <c r="D190" s="74">
        <v>34</v>
      </c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</row>
    <row r="191" spans="1:17" ht="14.25" customHeight="1" x14ac:dyDescent="0.2">
      <c r="A191" s="73" t="s">
        <v>20</v>
      </c>
      <c r="B191" s="73">
        <v>8</v>
      </c>
      <c r="C191" s="74">
        <v>27</v>
      </c>
      <c r="D191" s="74">
        <v>35</v>
      </c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</row>
    <row r="192" spans="1:17" ht="14.25" customHeight="1" x14ac:dyDescent="0.2">
      <c r="A192" s="73" t="s">
        <v>20</v>
      </c>
      <c r="B192" s="73">
        <v>9</v>
      </c>
      <c r="C192" s="74">
        <v>26</v>
      </c>
      <c r="D192" s="74" t="s">
        <v>98</v>
      </c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</row>
    <row r="193" spans="1:17" ht="14.25" customHeight="1" x14ac:dyDescent="0.2">
      <c r="A193" s="73" t="s">
        <v>20</v>
      </c>
      <c r="B193" s="73">
        <v>10</v>
      </c>
      <c r="C193" s="74">
        <v>22</v>
      </c>
      <c r="D193" s="74" t="s">
        <v>99</v>
      </c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</row>
    <row r="194" spans="1:17" ht="14.25" customHeight="1" x14ac:dyDescent="0.2">
      <c r="A194" s="73" t="s">
        <v>20</v>
      </c>
      <c r="B194" s="73">
        <v>11</v>
      </c>
      <c r="C194" s="74">
        <v>20</v>
      </c>
      <c r="D194" s="74">
        <v>19</v>
      </c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</row>
    <row r="195" spans="1:17" ht="14.1" customHeight="1" x14ac:dyDescent="0.2">
      <c r="A195" s="73" t="s">
        <v>20</v>
      </c>
      <c r="B195" s="73">
        <v>12</v>
      </c>
      <c r="C195" s="74">
        <v>17</v>
      </c>
      <c r="D195" s="74" t="s">
        <v>100</v>
      </c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</row>
    <row r="196" spans="1:17" ht="14.25" customHeight="1" x14ac:dyDescent="0.2">
      <c r="A196" s="73" t="s">
        <v>20</v>
      </c>
      <c r="B196" s="73">
        <v>13</v>
      </c>
      <c r="C196" s="74"/>
      <c r="D196" s="74" t="s">
        <v>101</v>
      </c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</row>
    <row r="197" spans="1:17" ht="12.95" customHeight="1" x14ac:dyDescent="0.2">
      <c r="A197" s="73" t="s">
        <v>20</v>
      </c>
      <c r="B197" s="73">
        <v>14</v>
      </c>
      <c r="C197" s="74">
        <v>16</v>
      </c>
      <c r="D197" s="74">
        <v>16</v>
      </c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1:17" ht="14.25" customHeight="1" x14ac:dyDescent="0.2">
      <c r="A198" s="73" t="s">
        <v>20</v>
      </c>
      <c r="B198" s="73">
        <v>15</v>
      </c>
      <c r="C198" s="74"/>
      <c r="D198" s="74">
        <v>15</v>
      </c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</row>
    <row r="199" spans="1:17" ht="14.25" customHeight="1" x14ac:dyDescent="0.2">
      <c r="A199" s="73" t="s">
        <v>20</v>
      </c>
      <c r="B199" s="73">
        <v>16</v>
      </c>
      <c r="C199" s="74"/>
      <c r="D199" s="74" t="s">
        <v>102</v>
      </c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</row>
    <row r="200" spans="1:17" ht="14.25" customHeight="1" x14ac:dyDescent="0.2">
      <c r="A200" s="73" t="s">
        <v>20</v>
      </c>
      <c r="B200" s="73">
        <v>17</v>
      </c>
      <c r="C200" s="73"/>
      <c r="D200" s="73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</row>
    <row r="201" spans="1:17" ht="14.25" customHeight="1" x14ac:dyDescent="0.2">
      <c r="A201" s="73" t="s">
        <v>20</v>
      </c>
      <c r="B201" s="73">
        <v>18</v>
      </c>
      <c r="C201" s="74">
        <v>23</v>
      </c>
      <c r="D201" s="74" t="s">
        <v>103</v>
      </c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</row>
    <row r="202" spans="1:17" ht="14.25" customHeight="1" x14ac:dyDescent="0.2">
      <c r="A202" s="73" t="s">
        <v>20</v>
      </c>
      <c r="B202" s="73">
        <v>19</v>
      </c>
      <c r="C202" s="74">
        <v>15</v>
      </c>
      <c r="D202" s="74">
        <v>17</v>
      </c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</row>
    <row r="203" spans="1:17" ht="14.1" customHeight="1" x14ac:dyDescent="0.2">
      <c r="A203" s="73" t="s">
        <v>20</v>
      </c>
      <c r="B203" s="73">
        <v>20</v>
      </c>
      <c r="C203" s="73">
        <v>24</v>
      </c>
      <c r="D203" s="73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</row>
    <row r="204" spans="1:17" ht="14.1" customHeight="1" x14ac:dyDescent="0.2">
      <c r="A204" s="73" t="s">
        <v>20</v>
      </c>
      <c r="B204" s="73">
        <v>21</v>
      </c>
      <c r="C204" s="73">
        <v>25</v>
      </c>
      <c r="D204" s="73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</row>
    <row r="205" spans="1:17" ht="14.25" customHeight="1" x14ac:dyDescent="0.2">
      <c r="A205" s="73" t="s">
        <v>20</v>
      </c>
      <c r="B205" s="73">
        <v>22</v>
      </c>
      <c r="C205" s="74"/>
      <c r="D205" s="74" t="s">
        <v>63</v>
      </c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</row>
    <row r="206" spans="1:17" ht="14.25" customHeight="1" x14ac:dyDescent="0.2">
      <c r="A206" s="73" t="s">
        <v>20</v>
      </c>
      <c r="B206" s="73">
        <v>23</v>
      </c>
      <c r="C206" s="74">
        <v>7</v>
      </c>
      <c r="D206" s="74" t="s">
        <v>62</v>
      </c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</row>
    <row r="207" spans="1:17" ht="14.25" customHeight="1" x14ac:dyDescent="0.2">
      <c r="A207" s="73" t="s">
        <v>20</v>
      </c>
      <c r="B207" s="73">
        <v>24</v>
      </c>
      <c r="C207" s="73">
        <v>8</v>
      </c>
      <c r="D207" s="73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</row>
    <row r="208" spans="1:17" ht="14.25" customHeight="1" x14ac:dyDescent="0.2">
      <c r="A208" s="73" t="s">
        <v>20</v>
      </c>
      <c r="B208" s="73">
        <v>25</v>
      </c>
      <c r="C208" s="73"/>
      <c r="D208" s="73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</row>
    <row r="209" spans="1:17" ht="14.25" customHeight="1" x14ac:dyDescent="0.2">
      <c r="A209" s="73" t="s">
        <v>20</v>
      </c>
      <c r="B209" s="73">
        <v>26</v>
      </c>
      <c r="C209" s="74">
        <v>30</v>
      </c>
      <c r="D209" s="74">
        <v>32</v>
      </c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</row>
    <row r="210" spans="1:17" ht="14.25" customHeight="1" x14ac:dyDescent="0.2">
      <c r="A210" s="73" t="s">
        <v>20</v>
      </c>
      <c r="B210" s="73">
        <v>27</v>
      </c>
      <c r="C210" s="74">
        <v>14</v>
      </c>
      <c r="D210" s="74" t="s">
        <v>64</v>
      </c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</row>
    <row r="211" spans="1:17" ht="14.25" customHeight="1" x14ac:dyDescent="0.2">
      <c r="A211" s="73" t="s">
        <v>20</v>
      </c>
      <c r="B211" s="73">
        <v>28</v>
      </c>
      <c r="C211" s="73"/>
      <c r="D211" s="73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</row>
    <row r="212" spans="1:17" ht="14.25" customHeight="1" x14ac:dyDescent="0.2">
      <c r="A212" s="73" t="s">
        <v>20</v>
      </c>
      <c r="B212" s="73">
        <v>29</v>
      </c>
      <c r="C212" s="73">
        <v>19</v>
      </c>
      <c r="D212" s="73" t="s">
        <v>49</v>
      </c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</row>
    <row r="213" spans="1:17" ht="14.25" customHeight="1" x14ac:dyDescent="0.2">
      <c r="A213" s="73" t="s">
        <v>20</v>
      </c>
      <c r="B213" s="73">
        <v>30</v>
      </c>
      <c r="C213" s="74">
        <v>11</v>
      </c>
      <c r="D213" s="74" t="s">
        <v>65</v>
      </c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</row>
    <row r="214" spans="1:17" ht="14.25" customHeight="1" x14ac:dyDescent="0.2">
      <c r="A214" s="73" t="s">
        <v>20</v>
      </c>
      <c r="B214" s="73">
        <v>31</v>
      </c>
      <c r="C214" s="74">
        <v>21</v>
      </c>
      <c r="D214" s="74">
        <v>18</v>
      </c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</row>
    <row r="215" spans="1:17" ht="14.25" customHeight="1" x14ac:dyDescent="0.2">
      <c r="A215" s="73" t="s">
        <v>20</v>
      </c>
      <c r="B215" s="73">
        <v>32</v>
      </c>
      <c r="C215" s="73">
        <v>18</v>
      </c>
      <c r="D215" s="73">
        <v>20</v>
      </c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</row>
    <row r="216" spans="1:17" ht="14.25" customHeight="1" x14ac:dyDescent="0.2">
      <c r="A216" s="73" t="s">
        <v>20</v>
      </c>
      <c r="B216" s="73">
        <v>33</v>
      </c>
      <c r="C216" s="73"/>
      <c r="D216" s="73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</row>
    <row r="217" spans="1:17" ht="14.25" customHeight="1" x14ac:dyDescent="0.2">
      <c r="A217" s="73" t="s">
        <v>20</v>
      </c>
      <c r="B217" s="73">
        <v>34</v>
      </c>
      <c r="C217" s="74">
        <v>10</v>
      </c>
      <c r="D217" s="74" t="s">
        <v>66</v>
      </c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</row>
    <row r="218" spans="1:17" ht="14.25" customHeight="1" x14ac:dyDescent="0.2">
      <c r="A218" s="73" t="s">
        <v>20</v>
      </c>
      <c r="B218" s="73">
        <v>35</v>
      </c>
      <c r="C218" s="74">
        <v>9</v>
      </c>
      <c r="D218" s="74" t="s">
        <v>67</v>
      </c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</row>
    <row r="219" spans="1:17" ht="14.25" customHeight="1" x14ac:dyDescent="0.2">
      <c r="A219" s="73" t="s">
        <v>20</v>
      </c>
      <c r="B219" s="73">
        <v>36</v>
      </c>
      <c r="C219" s="74">
        <v>6</v>
      </c>
      <c r="D219" s="74" t="s">
        <v>68</v>
      </c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</row>
    <row r="220" spans="1:17" ht="14.25" customHeight="1" x14ac:dyDescent="0.2">
      <c r="A220" s="73" t="s">
        <v>20</v>
      </c>
      <c r="B220" s="73">
        <v>37</v>
      </c>
      <c r="C220" s="73">
        <v>12</v>
      </c>
      <c r="D220" s="73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</row>
    <row r="221" spans="1:17" ht="14.25" customHeight="1" x14ac:dyDescent="0.2">
      <c r="A221" s="73" t="s">
        <v>20</v>
      </c>
      <c r="B221" s="73">
        <v>38</v>
      </c>
      <c r="C221" s="73">
        <v>41</v>
      </c>
      <c r="D221" s="73">
        <v>25</v>
      </c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</row>
    <row r="222" spans="1:17" ht="14.25" customHeight="1" x14ac:dyDescent="0.2">
      <c r="A222" s="73" t="s">
        <v>20</v>
      </c>
      <c r="B222" s="73">
        <v>39</v>
      </c>
      <c r="C222" s="73">
        <v>42</v>
      </c>
      <c r="D222" s="73">
        <v>26</v>
      </c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</row>
    <row r="223" spans="1:17" ht="14.1" customHeight="1" x14ac:dyDescent="0.2">
      <c r="A223" s="73" t="s">
        <v>20</v>
      </c>
      <c r="B223" s="73">
        <v>40</v>
      </c>
      <c r="C223" s="73">
        <v>13</v>
      </c>
      <c r="D223" s="73"/>
      <c r="E223" s="66">
        <f>SUM(E2:E222)</f>
        <v>0</v>
      </c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6">
        <f>SUM(P2:P222)</f>
        <v>0</v>
      </c>
      <c r="Q223" s="67"/>
    </row>
    <row r="224" spans="1:17" ht="14.25" customHeight="1" x14ac:dyDescent="0.2">
      <c r="A224" s="69" t="s">
        <v>13</v>
      </c>
      <c r="B224" s="69"/>
      <c r="C224" s="45"/>
      <c r="D224" s="56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1:17" ht="14.25" customHeight="1" x14ac:dyDescent="0.2">
      <c r="A225" s="46"/>
      <c r="B225" s="46"/>
      <c r="C225" s="59"/>
      <c r="D225" s="62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</row>
    <row r="226" spans="1:17" ht="14.25" customHeight="1" x14ac:dyDescent="0.2">
      <c r="A226" s="48" t="s">
        <v>21</v>
      </c>
      <c r="B226" s="49"/>
      <c r="C226" s="59"/>
      <c r="D226" s="62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</row>
    <row r="227" spans="1:17" ht="14.25" customHeight="1" x14ac:dyDescent="0.2">
      <c r="A227" s="48" t="s">
        <v>22</v>
      </c>
      <c r="B227" s="49"/>
      <c r="C227" s="59"/>
      <c r="D227" s="62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</row>
    <row r="228" spans="1:17" ht="14.25" customHeight="1" x14ac:dyDescent="0.2">
      <c r="C228" s="59"/>
      <c r="D228" s="62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</row>
    <row r="229" spans="1:17" ht="14.25" customHeight="1" x14ac:dyDescent="0.2">
      <c r="A229" s="52" t="s">
        <v>23</v>
      </c>
      <c r="B229" s="52"/>
      <c r="C229" s="59"/>
      <c r="D229" s="62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</row>
    <row r="230" spans="1:17" ht="14.25" customHeight="1" x14ac:dyDescent="0.2">
      <c r="A230" s="53" t="s">
        <v>24</v>
      </c>
      <c r="B230" s="53"/>
      <c r="C230" s="59"/>
      <c r="D230" s="62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</row>
    <row r="231" spans="1:17" ht="14.25" customHeight="1" x14ac:dyDescent="0.2">
      <c r="B231" s="53"/>
      <c r="C231" s="59"/>
      <c r="D231" s="62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</row>
    <row r="232" spans="1:17" ht="14.25" customHeight="1" x14ac:dyDescent="0.2">
      <c r="A232" s="54" t="s">
        <v>25</v>
      </c>
      <c r="B232" s="54"/>
      <c r="C232" s="59"/>
      <c r="D232" s="62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</row>
    <row r="233" spans="1:17" ht="14.25" customHeight="1" x14ac:dyDescent="0.25">
      <c r="A233" s="51" t="s">
        <v>26</v>
      </c>
      <c r="B233" s="51"/>
      <c r="C233" s="59"/>
      <c r="D233" s="62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</row>
    <row r="234" spans="1:17" ht="14.25" customHeight="1" x14ac:dyDescent="0.2">
      <c r="C234" s="59"/>
      <c r="D234" s="62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</row>
    <row r="235" spans="1:17" ht="14.25" customHeight="1" x14ac:dyDescent="0.2">
      <c r="C235" s="59"/>
      <c r="D235" s="62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</row>
    <row r="236" spans="1:17" ht="14.25" customHeight="1" x14ac:dyDescent="0.2">
      <c r="C236" s="59"/>
      <c r="D236" s="62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</row>
    <row r="237" spans="1:17" x14ac:dyDescent="0.2">
      <c r="C237" s="59"/>
      <c r="D237" s="62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</row>
    <row r="238" spans="1:17" x14ac:dyDescent="0.2">
      <c r="C238" s="59"/>
      <c r="D238" s="62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</row>
    <row r="239" spans="1:17" x14ac:dyDescent="0.2">
      <c r="C239" s="59"/>
      <c r="D239" s="62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</row>
    <row r="240" spans="1:17" x14ac:dyDescent="0.2">
      <c r="C240" s="59"/>
      <c r="D240" s="62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</row>
    <row r="241" spans="3:17" ht="14.25" customHeight="1" x14ac:dyDescent="0.2">
      <c r="C241" s="59"/>
      <c r="D241" s="62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</row>
    <row r="242" spans="3:17" ht="15" customHeight="1" x14ac:dyDescent="0.2">
      <c r="C242" s="59"/>
      <c r="D242" s="62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</row>
    <row r="243" spans="3:17" x14ac:dyDescent="0.2">
      <c r="C243" s="59"/>
      <c r="D243" s="62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</row>
    <row r="244" spans="3:17" ht="15.75" customHeight="1" x14ac:dyDescent="0.2">
      <c r="C244" s="59"/>
      <c r="D244" s="62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</row>
    <row r="245" spans="3:17" ht="15.75" customHeight="1" x14ac:dyDescent="0.2">
      <c r="C245" s="59"/>
      <c r="D245" s="62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</row>
    <row r="246" spans="3:17" x14ac:dyDescent="0.2">
      <c r="C246" s="59"/>
      <c r="D246" s="62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</row>
    <row r="247" spans="3:17" x14ac:dyDescent="0.2">
      <c r="C247" s="59"/>
      <c r="D247" s="62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</row>
    <row r="248" spans="3:17" x14ac:dyDescent="0.2">
      <c r="C248" s="59"/>
      <c r="D248" s="62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</row>
    <row r="249" spans="3:17" x14ac:dyDescent="0.2">
      <c r="C249" s="59"/>
      <c r="D249" s="62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</row>
    <row r="250" spans="3:17" x14ac:dyDescent="0.2">
      <c r="C250" s="59"/>
      <c r="D250" s="62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</row>
    <row r="251" spans="3:17" x14ac:dyDescent="0.2">
      <c r="C251" s="59"/>
      <c r="D251" s="62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</row>
    <row r="252" spans="3:17" x14ac:dyDescent="0.2">
      <c r="C252" s="59"/>
      <c r="D252" s="62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</row>
    <row r="253" spans="3:17" x14ac:dyDescent="0.2">
      <c r="C253" s="59"/>
      <c r="D253" s="62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</row>
    <row r="254" spans="3:17" x14ac:dyDescent="0.2">
      <c r="C254" s="59"/>
      <c r="D254" s="62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</row>
    <row r="255" spans="3:17" x14ac:dyDescent="0.2">
      <c r="C255" s="59"/>
      <c r="D255" s="62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</row>
    <row r="256" spans="3:17" x14ac:dyDescent="0.2">
      <c r="C256" s="59"/>
      <c r="D256" s="62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</row>
    <row r="257" spans="3:17" x14ac:dyDescent="0.2">
      <c r="C257" s="59"/>
      <c r="D257" s="62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</row>
    <row r="258" spans="3:17" x14ac:dyDescent="0.2">
      <c r="C258" s="59"/>
      <c r="D258" s="62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</row>
    <row r="259" spans="3:17" x14ac:dyDescent="0.2">
      <c r="C259" s="59"/>
      <c r="D259" s="62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</row>
    <row r="260" spans="3:17" x14ac:dyDescent="0.2">
      <c r="C260" s="59"/>
      <c r="D260" s="62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</row>
    <row r="261" spans="3:17" x14ac:dyDescent="0.2">
      <c r="C261" s="59"/>
      <c r="D261" s="62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</row>
    <row r="262" spans="3:17" x14ac:dyDescent="0.2">
      <c r="C262" s="59"/>
      <c r="D262" s="62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</row>
    <row r="263" spans="3:17" x14ac:dyDescent="0.2">
      <c r="C263" s="59"/>
      <c r="D263" s="62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</row>
    <row r="264" spans="3:17" x14ac:dyDescent="0.2">
      <c r="C264" s="59"/>
      <c r="D264" s="62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</row>
    <row r="265" spans="3:17" x14ac:dyDescent="0.2">
      <c r="C265" s="59"/>
      <c r="D265" s="62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</row>
    <row r="266" spans="3:17" x14ac:dyDescent="0.2">
      <c r="C266" s="59"/>
      <c r="D266" s="62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</row>
    <row r="267" spans="3:17" x14ac:dyDescent="0.2">
      <c r="C267" s="59"/>
      <c r="D267" s="62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</row>
    <row r="268" spans="3:17" x14ac:dyDescent="0.2">
      <c r="C268" s="59"/>
      <c r="D268" s="62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</row>
    <row r="269" spans="3:17" x14ac:dyDescent="0.2">
      <c r="C269" s="59"/>
      <c r="D269" s="62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</row>
    <row r="270" spans="3:17" x14ac:dyDescent="0.2">
      <c r="C270" s="59"/>
      <c r="D270" s="62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</row>
    <row r="271" spans="3:17" x14ac:dyDescent="0.2">
      <c r="C271" s="59"/>
      <c r="D271" s="62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</row>
    <row r="272" spans="3:17" x14ac:dyDescent="0.2">
      <c r="C272" s="59"/>
      <c r="D272" s="62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</row>
    <row r="273" spans="3:17" x14ac:dyDescent="0.2">
      <c r="C273" s="59"/>
      <c r="D273" s="62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</row>
    <row r="274" spans="3:17" x14ac:dyDescent="0.2">
      <c r="C274" s="60"/>
      <c r="D274" s="64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</row>
    <row r="275" spans="3:17" x14ac:dyDescent="0.2">
      <c r="C275" s="59"/>
      <c r="D275" s="62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</row>
    <row r="276" spans="3:17" x14ac:dyDescent="0.2">
      <c r="C276" s="59"/>
      <c r="D276" s="62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</row>
    <row r="277" spans="3:17" x14ac:dyDescent="0.2">
      <c r="C277" s="59"/>
      <c r="D277" s="62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</row>
    <row r="278" spans="3:17" x14ac:dyDescent="0.2">
      <c r="C278" s="59"/>
      <c r="D278" s="62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</row>
    <row r="279" spans="3:17" x14ac:dyDescent="0.2">
      <c r="C279" s="59"/>
      <c r="D279" s="62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</row>
    <row r="280" spans="3:17" x14ac:dyDescent="0.2">
      <c r="C280" s="59"/>
      <c r="D280" s="62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</row>
    <row r="281" spans="3:17" x14ac:dyDescent="0.2">
      <c r="C281" s="59"/>
      <c r="D281" s="62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</row>
    <row r="282" spans="3:17" x14ac:dyDescent="0.2">
      <c r="C282" s="59"/>
      <c r="D282" s="62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</row>
    <row r="283" spans="3:17" x14ac:dyDescent="0.2">
      <c r="C283" s="59"/>
      <c r="D283" s="62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</row>
    <row r="284" spans="3:17" x14ac:dyDescent="0.2">
      <c r="C284" s="59"/>
      <c r="D284" s="62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</row>
    <row r="285" spans="3:17" x14ac:dyDescent="0.2">
      <c r="C285" s="59"/>
      <c r="D285" s="62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</row>
    <row r="286" spans="3:17" x14ac:dyDescent="0.2">
      <c r="C286" s="59"/>
      <c r="D286" s="62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</row>
    <row r="287" spans="3:17" x14ac:dyDescent="0.2">
      <c r="C287" s="59"/>
      <c r="D287" s="62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</row>
    <row r="288" spans="3:17" x14ac:dyDescent="0.2">
      <c r="C288" s="59"/>
      <c r="D288" s="62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</row>
    <row r="289" spans="3:17" x14ac:dyDescent="0.2">
      <c r="C289" s="59"/>
      <c r="D289" s="62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</row>
    <row r="290" spans="3:17" x14ac:dyDescent="0.2">
      <c r="C290" s="59"/>
      <c r="D290" s="62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</row>
    <row r="291" spans="3:17" x14ac:dyDescent="0.2">
      <c r="C291" s="59"/>
      <c r="D291" s="62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</row>
    <row r="292" spans="3:17" x14ac:dyDescent="0.2">
      <c r="C292" s="59"/>
      <c r="D292" s="62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</row>
    <row r="293" spans="3:17" x14ac:dyDescent="0.2">
      <c r="C293" s="59"/>
      <c r="D293" s="62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</row>
    <row r="294" spans="3:17" x14ac:dyDescent="0.2">
      <c r="C294" s="59"/>
      <c r="D294" s="62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</row>
    <row r="295" spans="3:17" x14ac:dyDescent="0.2">
      <c r="C295" s="59"/>
      <c r="D295" s="62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</row>
    <row r="296" spans="3:17" x14ac:dyDescent="0.2">
      <c r="C296" s="59"/>
      <c r="D296" s="62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</row>
    <row r="297" spans="3:17" x14ac:dyDescent="0.2">
      <c r="C297" s="59"/>
      <c r="D297" s="62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</row>
    <row r="298" spans="3:17" x14ac:dyDescent="0.2">
      <c r="C298" s="59"/>
      <c r="D298" s="57"/>
      <c r="E298" s="63"/>
      <c r="F298" s="47"/>
      <c r="G298" s="47"/>
      <c r="H298" s="47"/>
      <c r="I298" s="47"/>
      <c r="J298" s="47"/>
      <c r="K298" s="47"/>
      <c r="L298" s="47"/>
      <c r="M298" s="47"/>
      <c r="N298" s="47"/>
    </row>
    <row r="299" spans="3:17" x14ac:dyDescent="0.2">
      <c r="C299" s="59"/>
      <c r="D299" s="57"/>
    </row>
    <row r="300" spans="3:17" x14ac:dyDescent="0.2">
      <c r="C300" s="59"/>
      <c r="D300" s="57"/>
    </row>
    <row r="301" spans="3:17" x14ac:dyDescent="0.2">
      <c r="C301" s="59"/>
      <c r="D301" s="57"/>
    </row>
    <row r="302" spans="3:17" ht="15" thickBot="1" x14ac:dyDescent="0.25">
      <c r="C302" s="61"/>
      <c r="D302" s="57"/>
    </row>
  </sheetData>
  <phoneticPr fontId="14" type="noConversion"/>
  <pageMargins left="0.23622047244094491" right="0.23622047244094491" top="0.74803149606299213" bottom="0.74803149606299213" header="0.31496062992125984" footer="0.31496062992125984"/>
  <pageSetup paperSize="9" scale="21" fitToHeight="3" orientation="portrait" r:id="rId1"/>
  <rowBreaks count="1" manualBreakCount="1">
    <brk id="223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149A-B81C-4BB0-BC73-E9E367814BF1}">
  <dimension ref="A5:L29"/>
  <sheetViews>
    <sheetView rightToLeft="1" workbookViewId="0">
      <selection activeCell="D19" sqref="D19"/>
    </sheetView>
  </sheetViews>
  <sheetFormatPr defaultRowHeight="14.25" x14ac:dyDescent="0.2"/>
  <cols>
    <col min="1" max="1" width="7.75" customWidth="1"/>
    <col min="2" max="5" width="10.25" customWidth="1"/>
    <col min="6" max="6" width="12" customWidth="1"/>
    <col min="7" max="9" width="10.125" customWidth="1"/>
    <col min="10" max="10" width="20.125" customWidth="1"/>
  </cols>
  <sheetData>
    <row r="5" spans="1:12" ht="18" x14ac:dyDescent="0.25">
      <c r="F5" s="70" t="e">
        <f>_xlfn.CONCAT("מתחם"," ",'מחיר למשתכן'!#REF!)</f>
        <v>#REF!</v>
      </c>
      <c r="G5" s="70"/>
    </row>
    <row r="8" spans="1:12" ht="15" thickBot="1" x14ac:dyDescent="0.25"/>
    <row r="9" spans="1:12" s="35" customFormat="1" ht="56.25" customHeight="1" x14ac:dyDescent="0.2">
      <c r="A9" s="30" t="s">
        <v>27</v>
      </c>
      <c r="B9" s="13" t="s">
        <v>28</v>
      </c>
      <c r="C9" s="13" t="s">
        <v>29</v>
      </c>
      <c r="D9" s="13" t="s">
        <v>30</v>
      </c>
      <c r="E9" s="14" t="s">
        <v>31</v>
      </c>
      <c r="F9" s="31" t="s">
        <v>32</v>
      </c>
      <c r="G9" s="32" t="s">
        <v>33</v>
      </c>
      <c r="H9" s="13" t="s">
        <v>34</v>
      </c>
      <c r="I9" s="33" t="s">
        <v>35</v>
      </c>
      <c r="J9" s="34" t="s">
        <v>8</v>
      </c>
    </row>
    <row r="10" spans="1:12" x14ac:dyDescent="0.2">
      <c r="A10" s="24" t="s">
        <v>36</v>
      </c>
      <c r="B10" s="5">
        <f t="shared" ref="B10:B15" si="0">E10/$G$23</f>
        <v>1.0751131221719457</v>
      </c>
      <c r="C10" s="6">
        <f>0.19*0.75</f>
        <v>0.14250000000000002</v>
      </c>
      <c r="D10" s="7">
        <f>0.19*1.25</f>
        <v>0.23749999999999999</v>
      </c>
      <c r="E10" s="15">
        <f>H10/I10</f>
        <v>0.3235294117647059</v>
      </c>
      <c r="F10" s="18">
        <f>G10/I10</f>
        <v>0.67647058823529416</v>
      </c>
      <c r="G10" s="8">
        <v>23</v>
      </c>
      <c r="H10" s="9">
        <v>11</v>
      </c>
      <c r="I10" s="36">
        <v>34</v>
      </c>
      <c r="J10" s="25" t="str">
        <f t="shared" ref="J10:J15" si="1">IF(E10/$G$23&gt;1.25,"יחס דירות גדול מהמותר במכרז",IF(E10/$G$23&lt;0.75,"יחס דירות קטן מהמותר במכרז","יחס דירות תקין"))</f>
        <v>יחס דירות תקין</v>
      </c>
      <c r="K10" s="39"/>
      <c r="L10" s="38"/>
    </row>
    <row r="11" spans="1:12" x14ac:dyDescent="0.2">
      <c r="A11" s="24" t="s">
        <v>37</v>
      </c>
      <c r="B11" s="5">
        <f t="shared" si="0"/>
        <v>0.9773755656108597</v>
      </c>
      <c r="C11" s="6">
        <f t="shared" ref="C11:C15" si="2">0.19*0.75</f>
        <v>0.14250000000000002</v>
      </c>
      <c r="D11" s="7">
        <f t="shared" ref="D11:D15" si="3">0.19*1.25</f>
        <v>0.23749999999999999</v>
      </c>
      <c r="E11" s="16">
        <f t="shared" ref="E11:E15" si="4">H11/I11</f>
        <v>0.29411764705882354</v>
      </c>
      <c r="F11" s="18">
        <f t="shared" ref="F11:F15" si="5">G11/I11</f>
        <v>0.70588235294117652</v>
      </c>
      <c r="G11" s="8">
        <v>24</v>
      </c>
      <c r="H11" s="9">
        <v>10</v>
      </c>
      <c r="I11" s="36">
        <f>H11+G11</f>
        <v>34</v>
      </c>
      <c r="J11" s="25" t="str">
        <f t="shared" si="1"/>
        <v>יחס דירות תקין</v>
      </c>
    </row>
    <row r="12" spans="1:12" x14ac:dyDescent="0.2">
      <c r="A12" s="24" t="s">
        <v>38</v>
      </c>
      <c r="B12" s="5">
        <f t="shared" si="0"/>
        <v>0.78190045248868778</v>
      </c>
      <c r="C12" s="6">
        <f t="shared" si="2"/>
        <v>0.14250000000000002</v>
      </c>
      <c r="D12" s="7">
        <f t="shared" si="3"/>
        <v>0.23749999999999999</v>
      </c>
      <c r="E12" s="15">
        <f t="shared" si="4"/>
        <v>0.23529411764705882</v>
      </c>
      <c r="F12" s="18">
        <f t="shared" si="5"/>
        <v>0.76470588235294112</v>
      </c>
      <c r="G12" s="8">
        <v>26</v>
      </c>
      <c r="H12" s="9">
        <v>8</v>
      </c>
      <c r="I12" s="36">
        <f t="shared" ref="I12:I13" si="6">H12+G12</f>
        <v>34</v>
      </c>
      <c r="J12" s="25" t="str">
        <f t="shared" si="1"/>
        <v>יחס דירות תקין</v>
      </c>
    </row>
    <row r="13" spans="1:12" x14ac:dyDescent="0.2">
      <c r="A13" s="24" t="s">
        <v>23</v>
      </c>
      <c r="B13" s="5">
        <f t="shared" si="0"/>
        <v>0.9773755656108597</v>
      </c>
      <c r="C13" s="6">
        <f t="shared" si="2"/>
        <v>0.14250000000000002</v>
      </c>
      <c r="D13" s="7">
        <f t="shared" si="3"/>
        <v>0.23749999999999999</v>
      </c>
      <c r="E13" s="15">
        <f t="shared" si="4"/>
        <v>0.29411764705882354</v>
      </c>
      <c r="F13" s="18">
        <f t="shared" si="5"/>
        <v>0.70588235294117652</v>
      </c>
      <c r="G13" s="8">
        <v>24</v>
      </c>
      <c r="H13" s="9">
        <v>10</v>
      </c>
      <c r="I13" s="36">
        <f t="shared" si="6"/>
        <v>34</v>
      </c>
      <c r="J13" s="25" t="str">
        <f t="shared" si="1"/>
        <v>יחס דירות תקין</v>
      </c>
    </row>
    <row r="14" spans="1:12" x14ac:dyDescent="0.2">
      <c r="A14" s="24" t="s">
        <v>39</v>
      </c>
      <c r="B14" s="5">
        <f t="shared" si="0"/>
        <v>1.08</v>
      </c>
      <c r="C14" s="6">
        <f t="shared" si="2"/>
        <v>0.14250000000000002</v>
      </c>
      <c r="D14" s="7">
        <f t="shared" si="3"/>
        <v>0.23749999999999999</v>
      </c>
      <c r="E14" s="15">
        <f t="shared" si="4"/>
        <v>0.32500000000000001</v>
      </c>
      <c r="F14" s="18">
        <f t="shared" si="5"/>
        <v>0.67500000000000004</v>
      </c>
      <c r="G14" s="8">
        <v>27</v>
      </c>
      <c r="H14" s="9">
        <v>13</v>
      </c>
      <c r="I14" s="36">
        <v>40</v>
      </c>
      <c r="J14" s="25" t="str">
        <f t="shared" si="1"/>
        <v>יחס דירות תקין</v>
      </c>
    </row>
    <row r="15" spans="1:12" ht="15" thickBot="1" x14ac:dyDescent="0.25">
      <c r="A15" s="26" t="s">
        <v>40</v>
      </c>
      <c r="B15" s="10">
        <f t="shared" si="0"/>
        <v>1.08</v>
      </c>
      <c r="C15" s="11">
        <f t="shared" si="2"/>
        <v>0.14250000000000002</v>
      </c>
      <c r="D15" s="12">
        <f t="shared" si="3"/>
        <v>0.23749999999999999</v>
      </c>
      <c r="E15" s="17">
        <f t="shared" si="4"/>
        <v>0.32500000000000001</v>
      </c>
      <c r="F15" s="19">
        <f t="shared" si="5"/>
        <v>0.67500000000000004</v>
      </c>
      <c r="G15" s="27">
        <v>27</v>
      </c>
      <c r="H15" s="28">
        <v>13</v>
      </c>
      <c r="I15" s="37">
        <v>40</v>
      </c>
      <c r="J15" s="29" t="str">
        <f t="shared" si="1"/>
        <v>יחס דירות תקין</v>
      </c>
      <c r="K15" s="39"/>
    </row>
    <row r="16" spans="1:12" ht="18.75" thickBot="1" x14ac:dyDescent="0.3">
      <c r="F16" s="20" t="s">
        <v>1</v>
      </c>
      <c r="G16" s="21">
        <f>SUM(G10:G15)</f>
        <v>151</v>
      </c>
      <c r="H16" s="22">
        <f>SUM(H10:H15)</f>
        <v>65</v>
      </c>
      <c r="I16" s="23">
        <f>SUM(I10:I15)</f>
        <v>216</v>
      </c>
    </row>
    <row r="22" spans="3:7" ht="15" thickBot="1" x14ac:dyDescent="0.25"/>
    <row r="23" spans="3:7" ht="15.75" thickBot="1" x14ac:dyDescent="0.3">
      <c r="E23" s="71" t="s">
        <v>41</v>
      </c>
      <c r="F23" s="72"/>
      <c r="G23" s="4">
        <f>(H16/I16)</f>
        <v>0.30092592592592593</v>
      </c>
    </row>
    <row r="29" spans="3:7" ht="15" x14ac:dyDescent="0.25">
      <c r="C29" s="2"/>
    </row>
  </sheetData>
  <mergeCells count="2">
    <mergeCell ref="F5:G5"/>
    <mergeCell ref="E23:F23"/>
  </mergeCells>
  <conditionalFormatting sqref="B10:B15">
    <cfRule type="cellIs" dxfId="1" priority="1" operator="lessThan">
      <formula>0.75</formula>
    </cfRule>
    <cfRule type="cellIs" dxfId="0" priority="2" operator="greaterThan">
      <formula>1.25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מחיר למשתכן</vt:lpstr>
      <vt:lpstr>סיכום בניינים</vt:lpstr>
      <vt:lpstr>'מחיר למשתכן'!WPrint_Area_W</vt:lpstr>
    </vt:vector>
  </TitlesOfParts>
  <Manager/>
  <Company>משרד השיכון ובינוי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יוסי ארד</dc:creator>
  <cp:keywords/>
  <dc:description/>
  <cp:lastModifiedBy>Ariel Nevo, Adv</cp:lastModifiedBy>
  <cp:revision/>
  <cp:lastPrinted>2022-03-28T07:17:19Z</cp:lastPrinted>
  <dcterms:created xsi:type="dcterms:W3CDTF">2014-07-23T12:03:49Z</dcterms:created>
  <dcterms:modified xsi:type="dcterms:W3CDTF">2022-03-28T11:13:19Z</dcterms:modified>
  <cp:category/>
  <cp:contentStatus/>
</cp:coreProperties>
</file>